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C81ECB75-7627-4749-9C77-2F622C4780EA}" xr6:coauthVersionLast="45" xr6:coauthVersionMax="45" xr10:uidLastSave="{00000000-0000-0000-0000-000000000000}"/>
  <bookViews>
    <workbookView xWindow="-120" yWindow="480" windowWidth="24240" windowHeight="13140" xr2:uid="{803F741C-BB7B-40D5-A0E0-F8E89D6C715D}"/>
  </bookViews>
  <sheets>
    <sheet name="T 2.3b Payout by Institution" sheetId="1" r:id="rId1"/>
  </sheets>
  <definedNames>
    <definedName name="_xlnm.Print_Area" localSheetId="0">'T 2.3b Payout by Institution'!$A$1:$Q$207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9" i="1" l="1"/>
  <c r="Q204" i="1" l="1"/>
  <c r="P204" i="1"/>
  <c r="N204" i="1"/>
  <c r="M204" i="1"/>
  <c r="J204" i="1"/>
  <c r="H204" i="1"/>
  <c r="G204" i="1"/>
  <c r="E204" i="1"/>
  <c r="D204" i="1"/>
  <c r="Q186" i="1"/>
  <c r="P186" i="1"/>
  <c r="N186" i="1"/>
  <c r="M186" i="1"/>
  <c r="K186" i="1"/>
  <c r="J186" i="1"/>
  <c r="H186" i="1"/>
  <c r="G186" i="1"/>
  <c r="E186" i="1"/>
  <c r="D186" i="1"/>
  <c r="Q164" i="1"/>
  <c r="P164" i="1"/>
  <c r="N164" i="1"/>
  <c r="M164" i="1"/>
  <c r="J164" i="1"/>
  <c r="G164" i="1"/>
  <c r="E164" i="1"/>
  <c r="D164" i="1"/>
  <c r="H159" i="1"/>
  <c r="H164" i="1" s="1"/>
  <c r="P99" i="1"/>
  <c r="N99" i="1"/>
  <c r="M99" i="1"/>
  <c r="J99" i="1"/>
  <c r="H99" i="1"/>
  <c r="G99" i="1"/>
  <c r="E99" i="1"/>
  <c r="D99" i="1"/>
  <c r="Q23" i="1"/>
  <c r="P23" i="1"/>
  <c r="N23" i="1"/>
  <c r="M23" i="1"/>
  <c r="J23" i="1"/>
  <c r="H23" i="1"/>
  <c r="G23" i="1"/>
  <c r="E23" i="1"/>
  <c r="D23" i="1"/>
  <c r="Q206" i="1" l="1"/>
  <c r="M206" i="1"/>
  <c r="J206" i="1"/>
  <c r="P206" i="1"/>
</calcChain>
</file>

<file path=xl/sharedStrings.xml><?xml version="1.0" encoding="utf-8"?>
<sst xmlns="http://schemas.openxmlformats.org/spreadsheetml/2006/main" count="432" uniqueCount="248">
  <si>
    <t>Table 2.3b of the 2020 ISAC Data Book</t>
  </si>
  <si>
    <t xml:space="preserve"> </t>
  </si>
  <si>
    <t>Summary of MAP Awards and Payout by Institution</t>
  </si>
  <si>
    <t>Public 4-Year</t>
  </si>
  <si>
    <t>MAP</t>
  </si>
  <si>
    <t>Code</t>
  </si>
  <si>
    <t>Institution</t>
  </si>
  <si>
    <t># Awards</t>
  </si>
  <si>
    <t xml:space="preserve">  $ Payout</t>
  </si>
  <si>
    <t>010</t>
  </si>
  <si>
    <t>Chicago State University</t>
  </si>
  <si>
    <t>014</t>
  </si>
  <si>
    <t>Eastern Illinois University</t>
  </si>
  <si>
    <t>Governors State University</t>
  </si>
  <si>
    <t>022</t>
  </si>
  <si>
    <t>Illinois State University</t>
  </si>
  <si>
    <t>079</t>
  </si>
  <si>
    <t>Northeastern Illinois Univ.</t>
  </si>
  <si>
    <t>045</t>
  </si>
  <si>
    <t>Northern Illinois University</t>
  </si>
  <si>
    <t>060</t>
  </si>
  <si>
    <t>070</t>
  </si>
  <si>
    <t>064</t>
  </si>
  <si>
    <t>065</t>
  </si>
  <si>
    <t>066</t>
  </si>
  <si>
    <t>Western Illinois University</t>
  </si>
  <si>
    <t>Total Public 4-Year</t>
  </si>
  <si>
    <t>Private Non-Profit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</si>
  <si>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</si>
  <si>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</si>
  <si>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</si>
  <si>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</si>
  <si>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</si>
  <si>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</si>
  <si>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</si>
  <si>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</si>
  <si>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006</t>
  </si>
  <si>
    <t>Bradley University</t>
  </si>
  <si>
    <t>090</t>
  </si>
  <si>
    <t>Columbia College</t>
  </si>
  <si>
    <t>011</t>
  </si>
  <si>
    <t>Concordia University</t>
  </si>
  <si>
    <t>013</t>
  </si>
  <si>
    <t>DePaul University</t>
  </si>
  <si>
    <t>055</t>
  </si>
  <si>
    <t>Dominican University</t>
  </si>
  <si>
    <t>East West University</t>
  </si>
  <si>
    <t>016</t>
  </si>
  <si>
    <t>017</t>
  </si>
  <si>
    <t>Eureka College</t>
  </si>
  <si>
    <t>019</t>
  </si>
  <si>
    <t>Greenville College</t>
  </si>
  <si>
    <t>Table 2.3b,  Summary of MAP Awards and Payout by Institution, continued</t>
  </si>
  <si>
    <t>Private Non-Profit, continued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</si>
  <si>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</si>
  <si>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</si>
  <si>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</si>
  <si>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</si>
  <si>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</si>
  <si>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</si>
  <si>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</si>
  <si>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</si>
  <si>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</si>
  <si>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</si>
  <si>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</si>
  <si>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</si>
  <si>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</si>
  <si>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</si>
  <si>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029</t>
  </si>
  <si>
    <t>Lewis University</t>
  </si>
  <si>
    <t>091</t>
  </si>
  <si>
    <t>Lincoln Christian University</t>
  </si>
  <si>
    <t>030</t>
  </si>
  <si>
    <t>031</t>
  </si>
  <si>
    <t>Loyola University</t>
  </si>
  <si>
    <t>092</t>
  </si>
  <si>
    <t>034</t>
  </si>
  <si>
    <t>MacMurray College</t>
  </si>
  <si>
    <t>033</t>
  </si>
  <si>
    <t>McKendree University</t>
  </si>
  <si>
    <t>036</t>
  </si>
  <si>
    <t>Millikin University</t>
  </si>
  <si>
    <t>038</t>
  </si>
  <si>
    <t>Monmouth College</t>
  </si>
  <si>
    <t>043</t>
  </si>
  <si>
    <t>National Louis University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</si>
  <si>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</si>
  <si>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</si>
  <si>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</si>
  <si>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</si>
  <si>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</si>
  <si>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</si>
  <si>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</si>
  <si>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College</t>
  </si>
  <si>
    <t>052</t>
  </si>
  <si>
    <t>Quincy University</t>
  </si>
  <si>
    <t>007</t>
  </si>
  <si>
    <t>Robert Morris University-Illinois</t>
  </si>
  <si>
    <t>053</t>
  </si>
  <si>
    <t>Rockford University</t>
  </si>
  <si>
    <t>054</t>
  </si>
  <si>
    <t>Roosevelt University</t>
  </si>
  <si>
    <t>059</t>
  </si>
  <si>
    <t>Shimer College</t>
  </si>
  <si>
    <t>St. Augustine College</t>
  </si>
  <si>
    <t>069</t>
  </si>
  <si>
    <t>St. Xavier University</t>
  </si>
  <si>
    <t>Telshe Yeshiva</t>
  </si>
  <si>
    <t>068</t>
  </si>
  <si>
    <t>The School of the Art Institute</t>
  </si>
  <si>
    <t>062</t>
  </si>
  <si>
    <t>The University of Chicago</t>
  </si>
  <si>
    <t>076</t>
  </si>
  <si>
    <t>Trinity Christian College</t>
  </si>
  <si>
    <t>080</t>
  </si>
  <si>
    <t>081</t>
  </si>
  <si>
    <t>Trinity International University</t>
  </si>
  <si>
    <t>057</t>
  </si>
  <si>
    <t>University of St. Francis</t>
  </si>
  <si>
    <t>Vandercook College of Music</t>
  </si>
  <si>
    <t>067</t>
  </si>
  <si>
    <t>Wheaton College</t>
  </si>
  <si>
    <t>Total Private 4-Year</t>
  </si>
  <si>
    <t>Public 2-Year</t>
  </si>
  <si>
    <t>Black Hawk College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</si>
  <si>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</si>
  <si>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</si>
  <si>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</si>
  <si>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</si>
  <si>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</si>
  <si>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</si>
  <si>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</si>
  <si>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</si>
  <si>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</si>
  <si>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Frontier Community College</t>
  </si>
  <si>
    <t>Harold Washington College</t>
  </si>
  <si>
    <t>087</t>
  </si>
  <si>
    <t>Harper College</t>
  </si>
  <si>
    <t>Harry S. Truman College</t>
  </si>
  <si>
    <t>Heartland Community College</t>
  </si>
  <si>
    <t>084</t>
  </si>
  <si>
    <t>Highland Community College</t>
  </si>
  <si>
    <t>056</t>
  </si>
  <si>
    <t>Illinois Central College</t>
  </si>
  <si>
    <t>028</t>
  </si>
  <si>
    <t>Illinois Valley Community College</t>
  </si>
  <si>
    <t>John A. Logan College</t>
  </si>
  <si>
    <t>John Wood Community College</t>
  </si>
  <si>
    <t>024</t>
  </si>
  <si>
    <t>Joliet Junior College</t>
  </si>
  <si>
    <t>037</t>
  </si>
  <si>
    <t>Kankakee Community College</t>
  </si>
  <si>
    <t>008</t>
  </si>
  <si>
    <t>Kaskaskia College</t>
  </si>
  <si>
    <t>Kennedy-King College</t>
  </si>
  <si>
    <t>009</t>
  </si>
  <si>
    <t>Kishwaukee College</t>
  </si>
  <si>
    <t>Lake Land College</t>
  </si>
  <si>
    <t>Public 2-Year, continued</t>
  </si>
  <si>
    <t>Lincoln Trail College</t>
  </si>
  <si>
    <t>Malcolm X College</t>
  </si>
  <si>
    <t>McHenry County College</t>
  </si>
  <si>
    <t>040</t>
  </si>
  <si>
    <t>Morton College</t>
  </si>
  <si>
    <t>Oakton Community College</t>
  </si>
  <si>
    <t>Olive-Harvey College</t>
  </si>
  <si>
    <t>Olney Central College</t>
  </si>
  <si>
    <t>Parkland College</t>
  </si>
  <si>
    <t>073</t>
  </si>
  <si>
    <t>Prairie State College</t>
  </si>
  <si>
    <t>041</t>
  </si>
  <si>
    <t>Rend Lake College</t>
  </si>
  <si>
    <t>Richard J. Daley College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</si>
  <si>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</si>
  <si>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</si>
  <si>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</si>
  <si>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</si>
  <si>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</si>
  <si>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</si>
  <si>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</si>
  <si>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</si>
  <si>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</si>
  <si>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</si>
  <si>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</si>
  <si>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</si>
  <si>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</si>
  <si>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</si>
  <si>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</si>
  <si>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</si>
  <si>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082</t>
  </si>
  <si>
    <t>Wabash Valley College</t>
  </si>
  <si>
    <t>096</t>
  </si>
  <si>
    <t>Waubonsee Community College</t>
  </si>
  <si>
    <t>Wilbur Wright College</t>
  </si>
  <si>
    <t>Total Public 2-Year</t>
  </si>
  <si>
    <t>Hospital Schools</t>
  </si>
  <si>
    <t>Blessing-Rieman College of Nursing</t>
  </si>
  <si>
    <t>Graham Hospital School of Nursing</t>
  </si>
  <si>
    <t>Lakeview College of Nursing</t>
  </si>
  <si>
    <t>Methodist College of Nursing</t>
  </si>
  <si>
    <t>National University of Health Sciences</t>
  </si>
  <si>
    <t>Resurrection University</t>
  </si>
  <si>
    <t>Rush University</t>
  </si>
  <si>
    <t>St. Anthony College of Nursing</t>
  </si>
  <si>
    <t>St. Francis Medical Ctr College of Nursing</t>
  </si>
  <si>
    <t>St. Johns College</t>
  </si>
  <si>
    <t>Trinity College of Nursing</t>
  </si>
  <si>
    <t>Total Hospital Schools</t>
  </si>
  <si>
    <t xml:space="preserve"> Proprietary Schools</t>
  </si>
  <si>
    <t>Chamberlain University</t>
  </si>
  <si>
    <t>DeVry University</t>
  </si>
  <si>
    <t>Fox College</t>
  </si>
  <si>
    <t>089</t>
  </si>
  <si>
    <t>Harrington College of Design</t>
  </si>
  <si>
    <t>025</t>
  </si>
  <si>
    <t>Kendall College</t>
  </si>
  <si>
    <t>Le Cordon Bleu College of Culinary Arts</t>
  </si>
  <si>
    <t>Midstate College</t>
  </si>
  <si>
    <t>Northwestern College</t>
  </si>
  <si>
    <t>The Illinois Institute of Art</t>
  </si>
  <si>
    <t>.</t>
  </si>
  <si>
    <t>Total Proprietary Schools</t>
  </si>
  <si>
    <t>GRAND TOTAL</t>
  </si>
  <si>
    <t>FY2016-FY2020</t>
  </si>
  <si>
    <t>2020 ISAC Data Book</t>
  </si>
  <si>
    <t>FY2016</t>
  </si>
  <si>
    <t>FY2017</t>
  </si>
  <si>
    <t>FY2018</t>
  </si>
  <si>
    <t>FY2019</t>
  </si>
  <si>
    <t>FY2020</t>
  </si>
  <si>
    <t>Southern Illinois Carbondale</t>
  </si>
  <si>
    <t>Southern Illinois Edwardsville</t>
  </si>
  <si>
    <t>University of Illinois Chicago</t>
  </si>
  <si>
    <t>University of Illinois Springfield</t>
  </si>
  <si>
    <t>University of Illinois Urbana-Champaign</t>
  </si>
  <si>
    <t>Elmhurst University</t>
  </si>
  <si>
    <t>MacCormac College</t>
  </si>
  <si>
    <t>Morrison Institute of Technology</t>
  </si>
  <si>
    <t>Lincoln College</t>
  </si>
  <si>
    <t>American Academy of Art*</t>
  </si>
  <si>
    <t>* American Academy of Art became Private Non-Profit in FY2018</t>
  </si>
  <si>
    <t>Capital Area School of Practical Nursing</t>
  </si>
  <si>
    <t>Trinity International University Reach</t>
  </si>
  <si>
    <t>Lewis &amp; Clark Community College</t>
  </si>
  <si>
    <t>Lincoln Land Community College</t>
  </si>
  <si>
    <t>Moraine Valley Community College</t>
  </si>
  <si>
    <t>South Suburban College of Cook County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</si>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</sst>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19" x14ac:knownFonts="1">
    <font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8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u/>
      <sz val="12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color theme="1"/>
      <name val="Times New Roman"/>
      <family val="1"/>
    </font>
    <font>
      <sz val="8"/>
      <name val="Courier New"/>
      <family val="3"/>
    </font>
    <font>
      <b/>
      <sz val="10"/>
      <name val="Times New Roman"/>
      <family val="1"/>
    </font>
    <font>
      <b/>
      <sz val="10"/>
      <color rgb="FF92D05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37" fontId="10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164" fontId="13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3" fontId="5" fillId="0" borderId="0" xfId="0" applyNumberFormat="1" applyFont="1"/>
    <xf numFmtId="3" fontId="15" fillId="0" borderId="0" xfId="0" applyNumberFormat="1" applyFont="1"/>
    <xf numFmtId="164" fontId="15" fillId="0" borderId="0" xfId="0" applyNumberFormat="1" applyFont="1"/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3" fontId="0" fillId="0" borderId="0" xfId="0" applyNumberFormat="1"/>
    <xf numFmtId="3" fontId="14" fillId="0" borderId="0" xfId="0" applyNumberFormat="1" applyFont="1"/>
    <xf numFmtId="164" fontId="14" fillId="0" borderId="0" xfId="0" applyNumberFormat="1" applyFont="1"/>
    <xf numFmtId="3" fontId="16" fillId="0" borderId="0" xfId="0" applyNumberFormat="1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vertical="top"/>
    </xf>
    <xf numFmtId="3" fontId="3" fillId="0" borderId="0" xfId="0" applyNumberFormat="1" applyFont="1"/>
    <xf numFmtId="0" fontId="14" fillId="0" borderId="0" xfId="0" applyFont="1" applyAlignment="1">
      <alignment horizontal="left"/>
    </xf>
    <xf numFmtId="0" fontId="10" fillId="0" borderId="0" xfId="0" quotePrefix="1" applyFont="1"/>
    <xf numFmtId="5" fontId="5" fillId="0" borderId="0" xfId="0" applyNumberFormat="1" applyFont="1"/>
    <xf numFmtId="5" fontId="10" fillId="0" borderId="0" xfId="0" applyNumberFormat="1" applyFont="1"/>
    <xf numFmtId="37" fontId="17" fillId="0" borderId="0" xfId="0" applyNumberFormat="1" applyFont="1"/>
    <xf numFmtId="0" fontId="18" fillId="0" borderId="0" xfId="0" applyFont="1"/>
    <xf numFmtId="0" fontId="10" fillId="0" borderId="0" xfId="0" quotePrefix="1" applyFont="1" applyAlignment="1">
      <alignment horizontal="right"/>
    </xf>
    <xf numFmtId="37" fontId="3" fillId="0" borderId="0" xfId="0" applyNumberFormat="1" applyFont="1"/>
    <xf numFmtId="5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/>
    <xf numFmtId="164" fontId="0" fillId="0" borderId="0" xfId="0" applyNumberFormat="1"/>
    <xf numFmtId="3" fontId="13" fillId="0" borderId="0" xfId="0" applyNumberFormat="1" applyFont="1"/>
    <xf numFmtId="164" fontId="13" fillId="0" borderId="0" xfId="0" applyNumberFormat="1" applyFont="1"/>
    <xf numFmtId="0" fontId="0" fillId="0" borderId="0" xfId="0" applyFont="1"/>
    <xf numFmtId="3" fontId="13" fillId="0" borderId="0" xfId="0" applyNumberFormat="1" applyFont="1" applyBorder="1"/>
    <xf numFmtId="164" fontId="13" fillId="0" borderId="0" xfId="0" applyNumberFormat="1" applyFont="1" applyBorder="1"/>
    <xf numFmtId="0" fontId="0" fillId="0" borderId="0" xfId="0" applyBorder="1"/>
    <xf numFmtId="0" fontId="5" fillId="0" borderId="2" xfId="0" applyFont="1" applyBorder="1"/>
    <xf numFmtId="0" fontId="0" fillId="0" borderId="2" xfId="0" applyBorder="1"/>
    <xf numFmtId="164" fontId="5" fillId="0" borderId="2" xfId="0" applyNumberFormat="1" applyFont="1" applyBorder="1"/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15" fillId="0" borderId="0" xfId="0" quotePrefix="1" applyNumberFormat="1" applyFont="1" applyAlignment="1">
      <alignment horizontal="right" vertical="top"/>
    </xf>
  </cellXfs>
  <cellStyles count="2">
    <cellStyle name="Normal" xfId="0" builtinId="0"/>
    <cellStyle name="tnr10" xfId="1" xr:uid="{F90FE9B1-9ED2-4CC6-8B50-7AC37BE5C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EA24-954E-4309-935C-EBFC2444D75B}">
  <sheetPr>
    <tabColor theme="2" tint="-0.249977111117893"/>
  </sheetPr>
  <dimension ref="A1:Y213"/>
  <sheetViews>
    <sheetView tabSelected="1" view="pageBreakPreview" zoomScaleNormal="70" zoomScaleSheetLayoutView="100" workbookViewId="0"/>
  </sheetViews>
  <sheetFormatPr defaultRowHeight="12" x14ac:dyDescent="0.2"/>
  <cols>
    <col min="1" max="1" width="8.33203125" customWidth="1"/>
    <col min="2" max="2" width="3.5" customWidth="1"/>
    <col min="3" max="3" width="34.6640625" customWidth="1"/>
    <col min="4" max="4" width="10.6640625" customWidth="1"/>
    <col min="5" max="5" width="14.1640625" customWidth="1"/>
    <col min="6" max="6" width="2.5" customWidth="1"/>
    <col min="7" max="7" width="10.6640625" customWidth="1"/>
    <col min="8" max="8" width="14.1640625" customWidth="1"/>
    <col min="9" max="9" width="2.5" customWidth="1"/>
    <col min="10" max="10" width="10.6640625" style="5" customWidth="1"/>
    <col min="11" max="11" width="14.1640625" style="4" customWidth="1"/>
    <col min="12" max="12" width="2.6640625" customWidth="1"/>
    <col min="13" max="13" width="10.6640625" customWidth="1"/>
    <col min="14" max="14" width="14.1640625" customWidth="1"/>
    <col min="15" max="15" width="2.6640625" customWidth="1"/>
    <col min="16" max="16" width="10.6640625" customWidth="1"/>
    <col min="17" max="17" width="14.1640625" customWidth="1"/>
    <col min="19" max="19" width="11.83203125" customWidth="1"/>
    <col min="251" max="251" width="8.33203125" customWidth="1"/>
    <col min="252" max="252" width="3.5" customWidth="1"/>
    <col min="253" max="253" width="29.6640625" customWidth="1"/>
    <col min="255" max="255" width="13.33203125" customWidth="1"/>
    <col min="256" max="256" width="2.5" customWidth="1"/>
    <col min="258" max="258" width="13.33203125" customWidth="1"/>
    <col min="259" max="259" width="2.5" customWidth="1"/>
    <col min="261" max="261" width="13.33203125" customWidth="1"/>
    <col min="262" max="262" width="2.5" customWidth="1"/>
    <col min="264" max="264" width="13.33203125" customWidth="1"/>
    <col min="265" max="265" width="2.5" customWidth="1"/>
    <col min="267" max="267" width="13.33203125" customWidth="1"/>
    <col min="268" max="268" width="2.6640625" customWidth="1"/>
    <col min="269" max="269" width="12.5" customWidth="1"/>
    <col min="270" max="270" width="16.33203125" customWidth="1"/>
    <col min="273" max="273" width="15.83203125" customWidth="1"/>
    <col min="275" max="275" width="11.83203125" customWidth="1"/>
    <col min="507" max="507" width="8.33203125" customWidth="1"/>
    <col min="508" max="508" width="3.5" customWidth="1"/>
    <col min="509" max="509" width="29.6640625" customWidth="1"/>
    <col min="511" max="511" width="13.33203125" customWidth="1"/>
    <col min="512" max="512" width="2.5" customWidth="1"/>
    <col min="514" max="514" width="13.33203125" customWidth="1"/>
    <col min="515" max="515" width="2.5" customWidth="1"/>
    <col min="517" max="517" width="13.33203125" customWidth="1"/>
    <col min="518" max="518" width="2.5" customWidth="1"/>
    <col min="520" max="520" width="13.33203125" customWidth="1"/>
    <col min="521" max="521" width="2.5" customWidth="1"/>
    <col min="523" max="523" width="13.33203125" customWidth="1"/>
    <col min="524" max="524" width="2.6640625" customWidth="1"/>
    <col min="525" max="525" width="12.5" customWidth="1"/>
    <col min="526" max="526" width="16.33203125" customWidth="1"/>
    <col min="529" max="529" width="15.83203125" customWidth="1"/>
    <col min="531" max="531" width="11.83203125" customWidth="1"/>
    <col min="763" max="763" width="8.33203125" customWidth="1"/>
    <col min="764" max="764" width="3.5" customWidth="1"/>
    <col min="765" max="765" width="29.6640625" customWidth="1"/>
    <col min="767" max="767" width="13.33203125" customWidth="1"/>
    <col min="768" max="768" width="2.5" customWidth="1"/>
    <col min="770" max="770" width="13.33203125" customWidth="1"/>
    <col min="771" max="771" width="2.5" customWidth="1"/>
    <col min="773" max="773" width="13.33203125" customWidth="1"/>
    <col min="774" max="774" width="2.5" customWidth="1"/>
    <col min="776" max="776" width="13.33203125" customWidth="1"/>
    <col min="777" max="777" width="2.5" customWidth="1"/>
    <col min="779" max="779" width="13.33203125" customWidth="1"/>
    <col min="780" max="780" width="2.6640625" customWidth="1"/>
    <col min="781" max="781" width="12.5" customWidth="1"/>
    <col min="782" max="782" width="16.33203125" customWidth="1"/>
    <col min="785" max="785" width="15.83203125" customWidth="1"/>
    <col min="787" max="787" width="11.83203125" customWidth="1"/>
    <col min="1019" max="1019" width="8.33203125" customWidth="1"/>
    <col min="1020" max="1020" width="3.5" customWidth="1"/>
    <col min="1021" max="1021" width="29.6640625" customWidth="1"/>
    <col min="1023" max="1023" width="13.33203125" customWidth="1"/>
    <col min="1024" max="1024" width="2.5" customWidth="1"/>
    <col min="1026" max="1026" width="13.33203125" customWidth="1"/>
    <col min="1027" max="1027" width="2.5" customWidth="1"/>
    <col min="1029" max="1029" width="13.33203125" customWidth="1"/>
    <col min="1030" max="1030" width="2.5" customWidth="1"/>
    <col min="1032" max="1032" width="13.33203125" customWidth="1"/>
    <col min="1033" max="1033" width="2.5" customWidth="1"/>
    <col min="1035" max="1035" width="13.33203125" customWidth="1"/>
    <col min="1036" max="1036" width="2.6640625" customWidth="1"/>
    <col min="1037" max="1037" width="12.5" customWidth="1"/>
    <col min="1038" max="1038" width="16.33203125" customWidth="1"/>
    <col min="1041" max="1041" width="15.83203125" customWidth="1"/>
    <col min="1043" max="1043" width="11.83203125" customWidth="1"/>
    <col min="1275" max="1275" width="8.33203125" customWidth="1"/>
    <col min="1276" max="1276" width="3.5" customWidth="1"/>
    <col min="1277" max="1277" width="29.6640625" customWidth="1"/>
    <col min="1279" max="1279" width="13.33203125" customWidth="1"/>
    <col min="1280" max="1280" width="2.5" customWidth="1"/>
    <col min="1282" max="1282" width="13.33203125" customWidth="1"/>
    <col min="1283" max="1283" width="2.5" customWidth="1"/>
    <col min="1285" max="1285" width="13.33203125" customWidth="1"/>
    <col min="1286" max="1286" width="2.5" customWidth="1"/>
    <col min="1288" max="1288" width="13.33203125" customWidth="1"/>
    <col min="1289" max="1289" width="2.5" customWidth="1"/>
    <col min="1291" max="1291" width="13.33203125" customWidth="1"/>
    <col min="1292" max="1292" width="2.6640625" customWidth="1"/>
    <col min="1293" max="1293" width="12.5" customWidth="1"/>
    <col min="1294" max="1294" width="16.33203125" customWidth="1"/>
    <col min="1297" max="1297" width="15.83203125" customWidth="1"/>
    <col min="1299" max="1299" width="11.83203125" customWidth="1"/>
    <col min="1531" max="1531" width="8.33203125" customWidth="1"/>
    <col min="1532" max="1532" width="3.5" customWidth="1"/>
    <col min="1533" max="1533" width="29.6640625" customWidth="1"/>
    <col min="1535" max="1535" width="13.33203125" customWidth="1"/>
    <col min="1536" max="1536" width="2.5" customWidth="1"/>
    <col min="1538" max="1538" width="13.33203125" customWidth="1"/>
    <col min="1539" max="1539" width="2.5" customWidth="1"/>
    <col min="1541" max="1541" width="13.33203125" customWidth="1"/>
    <col min="1542" max="1542" width="2.5" customWidth="1"/>
    <col min="1544" max="1544" width="13.33203125" customWidth="1"/>
    <col min="1545" max="1545" width="2.5" customWidth="1"/>
    <col min="1547" max="1547" width="13.33203125" customWidth="1"/>
    <col min="1548" max="1548" width="2.6640625" customWidth="1"/>
    <col min="1549" max="1549" width="12.5" customWidth="1"/>
    <col min="1550" max="1550" width="16.33203125" customWidth="1"/>
    <col min="1553" max="1553" width="15.83203125" customWidth="1"/>
    <col min="1555" max="1555" width="11.83203125" customWidth="1"/>
    <col min="1787" max="1787" width="8.33203125" customWidth="1"/>
    <col min="1788" max="1788" width="3.5" customWidth="1"/>
    <col min="1789" max="1789" width="29.6640625" customWidth="1"/>
    <col min="1791" max="1791" width="13.33203125" customWidth="1"/>
    <col min="1792" max="1792" width="2.5" customWidth="1"/>
    <col min="1794" max="1794" width="13.33203125" customWidth="1"/>
    <col min="1795" max="1795" width="2.5" customWidth="1"/>
    <col min="1797" max="1797" width="13.33203125" customWidth="1"/>
    <col min="1798" max="1798" width="2.5" customWidth="1"/>
    <col min="1800" max="1800" width="13.33203125" customWidth="1"/>
    <col min="1801" max="1801" width="2.5" customWidth="1"/>
    <col min="1803" max="1803" width="13.33203125" customWidth="1"/>
    <col min="1804" max="1804" width="2.6640625" customWidth="1"/>
    <col min="1805" max="1805" width="12.5" customWidth="1"/>
    <col min="1806" max="1806" width="16.33203125" customWidth="1"/>
    <col min="1809" max="1809" width="15.83203125" customWidth="1"/>
    <col min="1811" max="1811" width="11.83203125" customWidth="1"/>
    <col min="2043" max="2043" width="8.33203125" customWidth="1"/>
    <col min="2044" max="2044" width="3.5" customWidth="1"/>
    <col min="2045" max="2045" width="29.6640625" customWidth="1"/>
    <col min="2047" max="2047" width="13.33203125" customWidth="1"/>
    <col min="2048" max="2048" width="2.5" customWidth="1"/>
    <col min="2050" max="2050" width="13.33203125" customWidth="1"/>
    <col min="2051" max="2051" width="2.5" customWidth="1"/>
    <col min="2053" max="2053" width="13.33203125" customWidth="1"/>
    <col min="2054" max="2054" width="2.5" customWidth="1"/>
    <col min="2056" max="2056" width="13.33203125" customWidth="1"/>
    <col min="2057" max="2057" width="2.5" customWidth="1"/>
    <col min="2059" max="2059" width="13.33203125" customWidth="1"/>
    <col min="2060" max="2060" width="2.6640625" customWidth="1"/>
    <col min="2061" max="2061" width="12.5" customWidth="1"/>
    <col min="2062" max="2062" width="16.33203125" customWidth="1"/>
    <col min="2065" max="2065" width="15.83203125" customWidth="1"/>
    <col min="2067" max="2067" width="11.83203125" customWidth="1"/>
    <col min="2299" max="2299" width="8.33203125" customWidth="1"/>
    <col min="2300" max="2300" width="3.5" customWidth="1"/>
    <col min="2301" max="2301" width="29.6640625" customWidth="1"/>
    <col min="2303" max="2303" width="13.33203125" customWidth="1"/>
    <col min="2304" max="2304" width="2.5" customWidth="1"/>
    <col min="2306" max="2306" width="13.33203125" customWidth="1"/>
    <col min="2307" max="2307" width="2.5" customWidth="1"/>
    <col min="2309" max="2309" width="13.33203125" customWidth="1"/>
    <col min="2310" max="2310" width="2.5" customWidth="1"/>
    <col min="2312" max="2312" width="13.33203125" customWidth="1"/>
    <col min="2313" max="2313" width="2.5" customWidth="1"/>
    <col min="2315" max="2315" width="13.33203125" customWidth="1"/>
    <col min="2316" max="2316" width="2.6640625" customWidth="1"/>
    <col min="2317" max="2317" width="12.5" customWidth="1"/>
    <col min="2318" max="2318" width="16.33203125" customWidth="1"/>
    <col min="2321" max="2321" width="15.83203125" customWidth="1"/>
    <col min="2323" max="2323" width="11.83203125" customWidth="1"/>
    <col min="2555" max="2555" width="8.33203125" customWidth="1"/>
    <col min="2556" max="2556" width="3.5" customWidth="1"/>
    <col min="2557" max="2557" width="29.6640625" customWidth="1"/>
    <col min="2559" max="2559" width="13.33203125" customWidth="1"/>
    <col min="2560" max="2560" width="2.5" customWidth="1"/>
    <col min="2562" max="2562" width="13.33203125" customWidth="1"/>
    <col min="2563" max="2563" width="2.5" customWidth="1"/>
    <col min="2565" max="2565" width="13.33203125" customWidth="1"/>
    <col min="2566" max="2566" width="2.5" customWidth="1"/>
    <col min="2568" max="2568" width="13.33203125" customWidth="1"/>
    <col min="2569" max="2569" width="2.5" customWidth="1"/>
    <col min="2571" max="2571" width="13.33203125" customWidth="1"/>
    <col min="2572" max="2572" width="2.6640625" customWidth="1"/>
    <col min="2573" max="2573" width="12.5" customWidth="1"/>
    <col min="2574" max="2574" width="16.33203125" customWidth="1"/>
    <col min="2577" max="2577" width="15.83203125" customWidth="1"/>
    <col min="2579" max="2579" width="11.83203125" customWidth="1"/>
    <col min="2811" max="2811" width="8.33203125" customWidth="1"/>
    <col min="2812" max="2812" width="3.5" customWidth="1"/>
    <col min="2813" max="2813" width="29.6640625" customWidth="1"/>
    <col min="2815" max="2815" width="13.33203125" customWidth="1"/>
    <col min="2816" max="2816" width="2.5" customWidth="1"/>
    <col min="2818" max="2818" width="13.33203125" customWidth="1"/>
    <col min="2819" max="2819" width="2.5" customWidth="1"/>
    <col min="2821" max="2821" width="13.33203125" customWidth="1"/>
    <col min="2822" max="2822" width="2.5" customWidth="1"/>
    <col min="2824" max="2824" width="13.33203125" customWidth="1"/>
    <col min="2825" max="2825" width="2.5" customWidth="1"/>
    <col min="2827" max="2827" width="13.33203125" customWidth="1"/>
    <col min="2828" max="2828" width="2.6640625" customWidth="1"/>
    <col min="2829" max="2829" width="12.5" customWidth="1"/>
    <col min="2830" max="2830" width="16.33203125" customWidth="1"/>
    <col min="2833" max="2833" width="15.83203125" customWidth="1"/>
    <col min="2835" max="2835" width="11.83203125" customWidth="1"/>
    <col min="3067" max="3067" width="8.33203125" customWidth="1"/>
    <col min="3068" max="3068" width="3.5" customWidth="1"/>
    <col min="3069" max="3069" width="29.6640625" customWidth="1"/>
    <col min="3071" max="3071" width="13.33203125" customWidth="1"/>
    <col min="3072" max="3072" width="2.5" customWidth="1"/>
    <col min="3074" max="3074" width="13.33203125" customWidth="1"/>
    <col min="3075" max="3075" width="2.5" customWidth="1"/>
    <col min="3077" max="3077" width="13.33203125" customWidth="1"/>
    <col min="3078" max="3078" width="2.5" customWidth="1"/>
    <col min="3080" max="3080" width="13.33203125" customWidth="1"/>
    <col min="3081" max="3081" width="2.5" customWidth="1"/>
    <col min="3083" max="3083" width="13.33203125" customWidth="1"/>
    <col min="3084" max="3084" width="2.6640625" customWidth="1"/>
    <col min="3085" max="3085" width="12.5" customWidth="1"/>
    <col min="3086" max="3086" width="16.33203125" customWidth="1"/>
    <col min="3089" max="3089" width="15.83203125" customWidth="1"/>
    <col min="3091" max="3091" width="11.83203125" customWidth="1"/>
    <col min="3323" max="3323" width="8.33203125" customWidth="1"/>
    <col min="3324" max="3324" width="3.5" customWidth="1"/>
    <col min="3325" max="3325" width="29.6640625" customWidth="1"/>
    <col min="3327" max="3327" width="13.33203125" customWidth="1"/>
    <col min="3328" max="3328" width="2.5" customWidth="1"/>
    <col min="3330" max="3330" width="13.33203125" customWidth="1"/>
    <col min="3331" max="3331" width="2.5" customWidth="1"/>
    <col min="3333" max="3333" width="13.33203125" customWidth="1"/>
    <col min="3334" max="3334" width="2.5" customWidth="1"/>
    <col min="3336" max="3336" width="13.33203125" customWidth="1"/>
    <col min="3337" max="3337" width="2.5" customWidth="1"/>
    <col min="3339" max="3339" width="13.33203125" customWidth="1"/>
    <col min="3340" max="3340" width="2.6640625" customWidth="1"/>
    <col min="3341" max="3341" width="12.5" customWidth="1"/>
    <col min="3342" max="3342" width="16.33203125" customWidth="1"/>
    <col min="3345" max="3345" width="15.83203125" customWidth="1"/>
    <col min="3347" max="3347" width="11.83203125" customWidth="1"/>
    <col min="3579" max="3579" width="8.33203125" customWidth="1"/>
    <col min="3580" max="3580" width="3.5" customWidth="1"/>
    <col min="3581" max="3581" width="29.6640625" customWidth="1"/>
    <col min="3583" max="3583" width="13.33203125" customWidth="1"/>
    <col min="3584" max="3584" width="2.5" customWidth="1"/>
    <col min="3586" max="3586" width="13.33203125" customWidth="1"/>
    <col min="3587" max="3587" width="2.5" customWidth="1"/>
    <col min="3589" max="3589" width="13.33203125" customWidth="1"/>
    <col min="3590" max="3590" width="2.5" customWidth="1"/>
    <col min="3592" max="3592" width="13.33203125" customWidth="1"/>
    <col min="3593" max="3593" width="2.5" customWidth="1"/>
    <col min="3595" max="3595" width="13.33203125" customWidth="1"/>
    <col min="3596" max="3596" width="2.6640625" customWidth="1"/>
    <col min="3597" max="3597" width="12.5" customWidth="1"/>
    <col min="3598" max="3598" width="16.33203125" customWidth="1"/>
    <col min="3601" max="3601" width="15.83203125" customWidth="1"/>
    <col min="3603" max="3603" width="11.83203125" customWidth="1"/>
    <col min="3835" max="3835" width="8.33203125" customWidth="1"/>
    <col min="3836" max="3836" width="3.5" customWidth="1"/>
    <col min="3837" max="3837" width="29.6640625" customWidth="1"/>
    <col min="3839" max="3839" width="13.33203125" customWidth="1"/>
    <col min="3840" max="3840" width="2.5" customWidth="1"/>
    <col min="3842" max="3842" width="13.33203125" customWidth="1"/>
    <col min="3843" max="3843" width="2.5" customWidth="1"/>
    <col min="3845" max="3845" width="13.33203125" customWidth="1"/>
    <col min="3846" max="3846" width="2.5" customWidth="1"/>
    <col min="3848" max="3848" width="13.33203125" customWidth="1"/>
    <col min="3849" max="3849" width="2.5" customWidth="1"/>
    <col min="3851" max="3851" width="13.33203125" customWidth="1"/>
    <col min="3852" max="3852" width="2.6640625" customWidth="1"/>
    <col min="3853" max="3853" width="12.5" customWidth="1"/>
    <col min="3854" max="3854" width="16.33203125" customWidth="1"/>
    <col min="3857" max="3857" width="15.83203125" customWidth="1"/>
    <col min="3859" max="3859" width="11.83203125" customWidth="1"/>
    <col min="4091" max="4091" width="8.33203125" customWidth="1"/>
    <col min="4092" max="4092" width="3.5" customWidth="1"/>
    <col min="4093" max="4093" width="29.6640625" customWidth="1"/>
    <col min="4095" max="4095" width="13.33203125" customWidth="1"/>
    <col min="4096" max="4096" width="2.5" customWidth="1"/>
    <col min="4098" max="4098" width="13.33203125" customWidth="1"/>
    <col min="4099" max="4099" width="2.5" customWidth="1"/>
    <col min="4101" max="4101" width="13.33203125" customWidth="1"/>
    <col min="4102" max="4102" width="2.5" customWidth="1"/>
    <col min="4104" max="4104" width="13.33203125" customWidth="1"/>
    <col min="4105" max="4105" width="2.5" customWidth="1"/>
    <col min="4107" max="4107" width="13.33203125" customWidth="1"/>
    <col min="4108" max="4108" width="2.6640625" customWidth="1"/>
    <col min="4109" max="4109" width="12.5" customWidth="1"/>
    <col min="4110" max="4110" width="16.33203125" customWidth="1"/>
    <col min="4113" max="4113" width="15.83203125" customWidth="1"/>
    <col min="4115" max="4115" width="11.83203125" customWidth="1"/>
    <col min="4347" max="4347" width="8.33203125" customWidth="1"/>
    <col min="4348" max="4348" width="3.5" customWidth="1"/>
    <col min="4349" max="4349" width="29.6640625" customWidth="1"/>
    <col min="4351" max="4351" width="13.33203125" customWidth="1"/>
    <col min="4352" max="4352" width="2.5" customWidth="1"/>
    <col min="4354" max="4354" width="13.33203125" customWidth="1"/>
    <col min="4355" max="4355" width="2.5" customWidth="1"/>
    <col min="4357" max="4357" width="13.33203125" customWidth="1"/>
    <col min="4358" max="4358" width="2.5" customWidth="1"/>
    <col min="4360" max="4360" width="13.33203125" customWidth="1"/>
    <col min="4361" max="4361" width="2.5" customWidth="1"/>
    <col min="4363" max="4363" width="13.33203125" customWidth="1"/>
    <col min="4364" max="4364" width="2.6640625" customWidth="1"/>
    <col min="4365" max="4365" width="12.5" customWidth="1"/>
    <col min="4366" max="4366" width="16.33203125" customWidth="1"/>
    <col min="4369" max="4369" width="15.83203125" customWidth="1"/>
    <col min="4371" max="4371" width="11.83203125" customWidth="1"/>
    <col min="4603" max="4603" width="8.33203125" customWidth="1"/>
    <col min="4604" max="4604" width="3.5" customWidth="1"/>
    <col min="4605" max="4605" width="29.6640625" customWidth="1"/>
    <col min="4607" max="4607" width="13.33203125" customWidth="1"/>
    <col min="4608" max="4608" width="2.5" customWidth="1"/>
    <col min="4610" max="4610" width="13.33203125" customWidth="1"/>
    <col min="4611" max="4611" width="2.5" customWidth="1"/>
    <col min="4613" max="4613" width="13.33203125" customWidth="1"/>
    <col min="4614" max="4614" width="2.5" customWidth="1"/>
    <col min="4616" max="4616" width="13.33203125" customWidth="1"/>
    <col min="4617" max="4617" width="2.5" customWidth="1"/>
    <col min="4619" max="4619" width="13.33203125" customWidth="1"/>
    <col min="4620" max="4620" width="2.6640625" customWidth="1"/>
    <col min="4621" max="4621" width="12.5" customWidth="1"/>
    <col min="4622" max="4622" width="16.33203125" customWidth="1"/>
    <col min="4625" max="4625" width="15.83203125" customWidth="1"/>
    <col min="4627" max="4627" width="11.83203125" customWidth="1"/>
    <col min="4859" max="4859" width="8.33203125" customWidth="1"/>
    <col min="4860" max="4860" width="3.5" customWidth="1"/>
    <col min="4861" max="4861" width="29.6640625" customWidth="1"/>
    <col min="4863" max="4863" width="13.33203125" customWidth="1"/>
    <col min="4864" max="4864" width="2.5" customWidth="1"/>
    <col min="4866" max="4866" width="13.33203125" customWidth="1"/>
    <col min="4867" max="4867" width="2.5" customWidth="1"/>
    <col min="4869" max="4869" width="13.33203125" customWidth="1"/>
    <col min="4870" max="4870" width="2.5" customWidth="1"/>
    <col min="4872" max="4872" width="13.33203125" customWidth="1"/>
    <col min="4873" max="4873" width="2.5" customWidth="1"/>
    <col min="4875" max="4875" width="13.33203125" customWidth="1"/>
    <col min="4876" max="4876" width="2.6640625" customWidth="1"/>
    <col min="4877" max="4877" width="12.5" customWidth="1"/>
    <col min="4878" max="4878" width="16.33203125" customWidth="1"/>
    <col min="4881" max="4881" width="15.83203125" customWidth="1"/>
    <col min="4883" max="4883" width="11.83203125" customWidth="1"/>
    <col min="5115" max="5115" width="8.33203125" customWidth="1"/>
    <col min="5116" max="5116" width="3.5" customWidth="1"/>
    <col min="5117" max="5117" width="29.6640625" customWidth="1"/>
    <col min="5119" max="5119" width="13.33203125" customWidth="1"/>
    <col min="5120" max="5120" width="2.5" customWidth="1"/>
    <col min="5122" max="5122" width="13.33203125" customWidth="1"/>
    <col min="5123" max="5123" width="2.5" customWidth="1"/>
    <col min="5125" max="5125" width="13.33203125" customWidth="1"/>
    <col min="5126" max="5126" width="2.5" customWidth="1"/>
    <col min="5128" max="5128" width="13.33203125" customWidth="1"/>
    <col min="5129" max="5129" width="2.5" customWidth="1"/>
    <col min="5131" max="5131" width="13.33203125" customWidth="1"/>
    <col min="5132" max="5132" width="2.6640625" customWidth="1"/>
    <col min="5133" max="5133" width="12.5" customWidth="1"/>
    <col min="5134" max="5134" width="16.33203125" customWidth="1"/>
    <col min="5137" max="5137" width="15.83203125" customWidth="1"/>
    <col min="5139" max="5139" width="11.83203125" customWidth="1"/>
    <col min="5371" max="5371" width="8.33203125" customWidth="1"/>
    <col min="5372" max="5372" width="3.5" customWidth="1"/>
    <col min="5373" max="5373" width="29.6640625" customWidth="1"/>
    <col min="5375" max="5375" width="13.33203125" customWidth="1"/>
    <col min="5376" max="5376" width="2.5" customWidth="1"/>
    <col min="5378" max="5378" width="13.33203125" customWidth="1"/>
    <col min="5379" max="5379" width="2.5" customWidth="1"/>
    <col min="5381" max="5381" width="13.33203125" customWidth="1"/>
    <col min="5382" max="5382" width="2.5" customWidth="1"/>
    <col min="5384" max="5384" width="13.33203125" customWidth="1"/>
    <col min="5385" max="5385" width="2.5" customWidth="1"/>
    <col min="5387" max="5387" width="13.33203125" customWidth="1"/>
    <col min="5388" max="5388" width="2.6640625" customWidth="1"/>
    <col min="5389" max="5389" width="12.5" customWidth="1"/>
    <col min="5390" max="5390" width="16.33203125" customWidth="1"/>
    <col min="5393" max="5393" width="15.83203125" customWidth="1"/>
    <col min="5395" max="5395" width="11.83203125" customWidth="1"/>
    <col min="5627" max="5627" width="8.33203125" customWidth="1"/>
    <col min="5628" max="5628" width="3.5" customWidth="1"/>
    <col min="5629" max="5629" width="29.6640625" customWidth="1"/>
    <col min="5631" max="5631" width="13.33203125" customWidth="1"/>
    <col min="5632" max="5632" width="2.5" customWidth="1"/>
    <col min="5634" max="5634" width="13.33203125" customWidth="1"/>
    <col min="5635" max="5635" width="2.5" customWidth="1"/>
    <col min="5637" max="5637" width="13.33203125" customWidth="1"/>
    <col min="5638" max="5638" width="2.5" customWidth="1"/>
    <col min="5640" max="5640" width="13.33203125" customWidth="1"/>
    <col min="5641" max="5641" width="2.5" customWidth="1"/>
    <col min="5643" max="5643" width="13.33203125" customWidth="1"/>
    <col min="5644" max="5644" width="2.6640625" customWidth="1"/>
    <col min="5645" max="5645" width="12.5" customWidth="1"/>
    <col min="5646" max="5646" width="16.33203125" customWidth="1"/>
    <col min="5649" max="5649" width="15.83203125" customWidth="1"/>
    <col min="5651" max="5651" width="11.83203125" customWidth="1"/>
    <col min="5883" max="5883" width="8.33203125" customWidth="1"/>
    <col min="5884" max="5884" width="3.5" customWidth="1"/>
    <col min="5885" max="5885" width="29.6640625" customWidth="1"/>
    <col min="5887" max="5887" width="13.33203125" customWidth="1"/>
    <col min="5888" max="5888" width="2.5" customWidth="1"/>
    <col min="5890" max="5890" width="13.33203125" customWidth="1"/>
    <col min="5891" max="5891" width="2.5" customWidth="1"/>
    <col min="5893" max="5893" width="13.33203125" customWidth="1"/>
    <col min="5894" max="5894" width="2.5" customWidth="1"/>
    <col min="5896" max="5896" width="13.33203125" customWidth="1"/>
    <col min="5897" max="5897" width="2.5" customWidth="1"/>
    <col min="5899" max="5899" width="13.33203125" customWidth="1"/>
    <col min="5900" max="5900" width="2.6640625" customWidth="1"/>
    <col min="5901" max="5901" width="12.5" customWidth="1"/>
    <col min="5902" max="5902" width="16.33203125" customWidth="1"/>
    <col min="5905" max="5905" width="15.83203125" customWidth="1"/>
    <col min="5907" max="5907" width="11.83203125" customWidth="1"/>
    <col min="6139" max="6139" width="8.33203125" customWidth="1"/>
    <col min="6140" max="6140" width="3.5" customWidth="1"/>
    <col min="6141" max="6141" width="29.6640625" customWidth="1"/>
    <col min="6143" max="6143" width="13.33203125" customWidth="1"/>
    <col min="6144" max="6144" width="2.5" customWidth="1"/>
    <col min="6146" max="6146" width="13.33203125" customWidth="1"/>
    <col min="6147" max="6147" width="2.5" customWidth="1"/>
    <col min="6149" max="6149" width="13.33203125" customWidth="1"/>
    <col min="6150" max="6150" width="2.5" customWidth="1"/>
    <col min="6152" max="6152" width="13.33203125" customWidth="1"/>
    <col min="6153" max="6153" width="2.5" customWidth="1"/>
    <col min="6155" max="6155" width="13.33203125" customWidth="1"/>
    <col min="6156" max="6156" width="2.6640625" customWidth="1"/>
    <col min="6157" max="6157" width="12.5" customWidth="1"/>
    <col min="6158" max="6158" width="16.33203125" customWidth="1"/>
    <col min="6161" max="6161" width="15.83203125" customWidth="1"/>
    <col min="6163" max="6163" width="11.83203125" customWidth="1"/>
    <col min="6395" max="6395" width="8.33203125" customWidth="1"/>
    <col min="6396" max="6396" width="3.5" customWidth="1"/>
    <col min="6397" max="6397" width="29.6640625" customWidth="1"/>
    <col min="6399" max="6399" width="13.33203125" customWidth="1"/>
    <col min="6400" max="6400" width="2.5" customWidth="1"/>
    <col min="6402" max="6402" width="13.33203125" customWidth="1"/>
    <col min="6403" max="6403" width="2.5" customWidth="1"/>
    <col min="6405" max="6405" width="13.33203125" customWidth="1"/>
    <col min="6406" max="6406" width="2.5" customWidth="1"/>
    <col min="6408" max="6408" width="13.33203125" customWidth="1"/>
    <col min="6409" max="6409" width="2.5" customWidth="1"/>
    <col min="6411" max="6411" width="13.33203125" customWidth="1"/>
    <col min="6412" max="6412" width="2.6640625" customWidth="1"/>
    <col min="6413" max="6413" width="12.5" customWidth="1"/>
    <col min="6414" max="6414" width="16.33203125" customWidth="1"/>
    <col min="6417" max="6417" width="15.83203125" customWidth="1"/>
    <col min="6419" max="6419" width="11.83203125" customWidth="1"/>
    <col min="6651" max="6651" width="8.33203125" customWidth="1"/>
    <col min="6652" max="6652" width="3.5" customWidth="1"/>
    <col min="6653" max="6653" width="29.6640625" customWidth="1"/>
    <col min="6655" max="6655" width="13.33203125" customWidth="1"/>
    <col min="6656" max="6656" width="2.5" customWidth="1"/>
    <col min="6658" max="6658" width="13.33203125" customWidth="1"/>
    <col min="6659" max="6659" width="2.5" customWidth="1"/>
    <col min="6661" max="6661" width="13.33203125" customWidth="1"/>
    <col min="6662" max="6662" width="2.5" customWidth="1"/>
    <col min="6664" max="6664" width="13.33203125" customWidth="1"/>
    <col min="6665" max="6665" width="2.5" customWidth="1"/>
    <col min="6667" max="6667" width="13.33203125" customWidth="1"/>
    <col min="6668" max="6668" width="2.6640625" customWidth="1"/>
    <col min="6669" max="6669" width="12.5" customWidth="1"/>
    <col min="6670" max="6670" width="16.33203125" customWidth="1"/>
    <col min="6673" max="6673" width="15.83203125" customWidth="1"/>
    <col min="6675" max="6675" width="11.83203125" customWidth="1"/>
    <col min="6907" max="6907" width="8.33203125" customWidth="1"/>
    <col min="6908" max="6908" width="3.5" customWidth="1"/>
    <col min="6909" max="6909" width="29.6640625" customWidth="1"/>
    <col min="6911" max="6911" width="13.33203125" customWidth="1"/>
    <col min="6912" max="6912" width="2.5" customWidth="1"/>
    <col min="6914" max="6914" width="13.33203125" customWidth="1"/>
    <col min="6915" max="6915" width="2.5" customWidth="1"/>
    <col min="6917" max="6917" width="13.33203125" customWidth="1"/>
    <col min="6918" max="6918" width="2.5" customWidth="1"/>
    <col min="6920" max="6920" width="13.33203125" customWidth="1"/>
    <col min="6921" max="6921" width="2.5" customWidth="1"/>
    <col min="6923" max="6923" width="13.33203125" customWidth="1"/>
    <col min="6924" max="6924" width="2.6640625" customWidth="1"/>
    <col min="6925" max="6925" width="12.5" customWidth="1"/>
    <col min="6926" max="6926" width="16.33203125" customWidth="1"/>
    <col min="6929" max="6929" width="15.83203125" customWidth="1"/>
    <col min="6931" max="6931" width="11.83203125" customWidth="1"/>
    <col min="7163" max="7163" width="8.33203125" customWidth="1"/>
    <col min="7164" max="7164" width="3.5" customWidth="1"/>
    <col min="7165" max="7165" width="29.6640625" customWidth="1"/>
    <col min="7167" max="7167" width="13.33203125" customWidth="1"/>
    <col min="7168" max="7168" width="2.5" customWidth="1"/>
    <col min="7170" max="7170" width="13.33203125" customWidth="1"/>
    <col min="7171" max="7171" width="2.5" customWidth="1"/>
    <col min="7173" max="7173" width="13.33203125" customWidth="1"/>
    <col min="7174" max="7174" width="2.5" customWidth="1"/>
    <col min="7176" max="7176" width="13.33203125" customWidth="1"/>
    <col min="7177" max="7177" width="2.5" customWidth="1"/>
    <col min="7179" max="7179" width="13.33203125" customWidth="1"/>
    <col min="7180" max="7180" width="2.6640625" customWidth="1"/>
    <col min="7181" max="7181" width="12.5" customWidth="1"/>
    <col min="7182" max="7182" width="16.33203125" customWidth="1"/>
    <col min="7185" max="7185" width="15.83203125" customWidth="1"/>
    <col min="7187" max="7187" width="11.83203125" customWidth="1"/>
    <col min="7419" max="7419" width="8.33203125" customWidth="1"/>
    <col min="7420" max="7420" width="3.5" customWidth="1"/>
    <col min="7421" max="7421" width="29.6640625" customWidth="1"/>
    <col min="7423" max="7423" width="13.33203125" customWidth="1"/>
    <col min="7424" max="7424" width="2.5" customWidth="1"/>
    <col min="7426" max="7426" width="13.33203125" customWidth="1"/>
    <col min="7427" max="7427" width="2.5" customWidth="1"/>
    <col min="7429" max="7429" width="13.33203125" customWidth="1"/>
    <col min="7430" max="7430" width="2.5" customWidth="1"/>
    <col min="7432" max="7432" width="13.33203125" customWidth="1"/>
    <col min="7433" max="7433" width="2.5" customWidth="1"/>
    <col min="7435" max="7435" width="13.33203125" customWidth="1"/>
    <col min="7436" max="7436" width="2.6640625" customWidth="1"/>
    <col min="7437" max="7437" width="12.5" customWidth="1"/>
    <col min="7438" max="7438" width="16.33203125" customWidth="1"/>
    <col min="7441" max="7441" width="15.83203125" customWidth="1"/>
    <col min="7443" max="7443" width="11.83203125" customWidth="1"/>
    <col min="7675" max="7675" width="8.33203125" customWidth="1"/>
    <col min="7676" max="7676" width="3.5" customWidth="1"/>
    <col min="7677" max="7677" width="29.6640625" customWidth="1"/>
    <col min="7679" max="7679" width="13.33203125" customWidth="1"/>
    <col min="7680" max="7680" width="2.5" customWidth="1"/>
    <col min="7682" max="7682" width="13.33203125" customWidth="1"/>
    <col min="7683" max="7683" width="2.5" customWidth="1"/>
    <col min="7685" max="7685" width="13.33203125" customWidth="1"/>
    <col min="7686" max="7686" width="2.5" customWidth="1"/>
    <col min="7688" max="7688" width="13.33203125" customWidth="1"/>
    <col min="7689" max="7689" width="2.5" customWidth="1"/>
    <col min="7691" max="7691" width="13.33203125" customWidth="1"/>
    <col min="7692" max="7692" width="2.6640625" customWidth="1"/>
    <col min="7693" max="7693" width="12.5" customWidth="1"/>
    <col min="7694" max="7694" width="16.33203125" customWidth="1"/>
    <col min="7697" max="7697" width="15.83203125" customWidth="1"/>
    <col min="7699" max="7699" width="11.83203125" customWidth="1"/>
    <col min="7931" max="7931" width="8.33203125" customWidth="1"/>
    <col min="7932" max="7932" width="3.5" customWidth="1"/>
    <col min="7933" max="7933" width="29.6640625" customWidth="1"/>
    <col min="7935" max="7935" width="13.33203125" customWidth="1"/>
    <col min="7936" max="7936" width="2.5" customWidth="1"/>
    <col min="7938" max="7938" width="13.33203125" customWidth="1"/>
    <col min="7939" max="7939" width="2.5" customWidth="1"/>
    <col min="7941" max="7941" width="13.33203125" customWidth="1"/>
    <col min="7942" max="7942" width="2.5" customWidth="1"/>
    <col min="7944" max="7944" width="13.33203125" customWidth="1"/>
    <col min="7945" max="7945" width="2.5" customWidth="1"/>
    <col min="7947" max="7947" width="13.33203125" customWidth="1"/>
    <col min="7948" max="7948" width="2.6640625" customWidth="1"/>
    <col min="7949" max="7949" width="12.5" customWidth="1"/>
    <col min="7950" max="7950" width="16.33203125" customWidth="1"/>
    <col min="7953" max="7953" width="15.83203125" customWidth="1"/>
    <col min="7955" max="7955" width="11.83203125" customWidth="1"/>
    <col min="8187" max="8187" width="8.33203125" customWidth="1"/>
    <col min="8188" max="8188" width="3.5" customWidth="1"/>
    <col min="8189" max="8189" width="29.6640625" customWidth="1"/>
    <col min="8191" max="8191" width="13.33203125" customWidth="1"/>
    <col min="8192" max="8192" width="2.5" customWidth="1"/>
    <col min="8194" max="8194" width="13.33203125" customWidth="1"/>
    <col min="8195" max="8195" width="2.5" customWidth="1"/>
    <col min="8197" max="8197" width="13.33203125" customWidth="1"/>
    <col min="8198" max="8198" width="2.5" customWidth="1"/>
    <col min="8200" max="8200" width="13.33203125" customWidth="1"/>
    <col min="8201" max="8201" width="2.5" customWidth="1"/>
    <col min="8203" max="8203" width="13.33203125" customWidth="1"/>
    <col min="8204" max="8204" width="2.6640625" customWidth="1"/>
    <col min="8205" max="8205" width="12.5" customWidth="1"/>
    <col min="8206" max="8206" width="16.33203125" customWidth="1"/>
    <col min="8209" max="8209" width="15.83203125" customWidth="1"/>
    <col min="8211" max="8211" width="11.83203125" customWidth="1"/>
    <col min="8443" max="8443" width="8.33203125" customWidth="1"/>
    <col min="8444" max="8444" width="3.5" customWidth="1"/>
    <col min="8445" max="8445" width="29.6640625" customWidth="1"/>
    <col min="8447" max="8447" width="13.33203125" customWidth="1"/>
    <col min="8448" max="8448" width="2.5" customWidth="1"/>
    <col min="8450" max="8450" width="13.33203125" customWidth="1"/>
    <col min="8451" max="8451" width="2.5" customWidth="1"/>
    <col min="8453" max="8453" width="13.33203125" customWidth="1"/>
    <col min="8454" max="8454" width="2.5" customWidth="1"/>
    <col min="8456" max="8456" width="13.33203125" customWidth="1"/>
    <col min="8457" max="8457" width="2.5" customWidth="1"/>
    <col min="8459" max="8459" width="13.33203125" customWidth="1"/>
    <col min="8460" max="8460" width="2.6640625" customWidth="1"/>
    <col min="8461" max="8461" width="12.5" customWidth="1"/>
    <col min="8462" max="8462" width="16.33203125" customWidth="1"/>
    <col min="8465" max="8465" width="15.83203125" customWidth="1"/>
    <col min="8467" max="8467" width="11.83203125" customWidth="1"/>
    <col min="8699" max="8699" width="8.33203125" customWidth="1"/>
    <col min="8700" max="8700" width="3.5" customWidth="1"/>
    <col min="8701" max="8701" width="29.6640625" customWidth="1"/>
    <col min="8703" max="8703" width="13.33203125" customWidth="1"/>
    <col min="8704" max="8704" width="2.5" customWidth="1"/>
    <col min="8706" max="8706" width="13.33203125" customWidth="1"/>
    <col min="8707" max="8707" width="2.5" customWidth="1"/>
    <col min="8709" max="8709" width="13.33203125" customWidth="1"/>
    <col min="8710" max="8710" width="2.5" customWidth="1"/>
    <col min="8712" max="8712" width="13.33203125" customWidth="1"/>
    <col min="8713" max="8713" width="2.5" customWidth="1"/>
    <col min="8715" max="8715" width="13.33203125" customWidth="1"/>
    <col min="8716" max="8716" width="2.6640625" customWidth="1"/>
    <col min="8717" max="8717" width="12.5" customWidth="1"/>
    <col min="8718" max="8718" width="16.33203125" customWidth="1"/>
    <col min="8721" max="8721" width="15.83203125" customWidth="1"/>
    <col min="8723" max="8723" width="11.83203125" customWidth="1"/>
    <col min="8955" max="8955" width="8.33203125" customWidth="1"/>
    <col min="8956" max="8956" width="3.5" customWidth="1"/>
    <col min="8957" max="8957" width="29.6640625" customWidth="1"/>
    <col min="8959" max="8959" width="13.33203125" customWidth="1"/>
    <col min="8960" max="8960" width="2.5" customWidth="1"/>
    <col min="8962" max="8962" width="13.33203125" customWidth="1"/>
    <col min="8963" max="8963" width="2.5" customWidth="1"/>
    <col min="8965" max="8965" width="13.33203125" customWidth="1"/>
    <col min="8966" max="8966" width="2.5" customWidth="1"/>
    <col min="8968" max="8968" width="13.33203125" customWidth="1"/>
    <col min="8969" max="8969" width="2.5" customWidth="1"/>
    <col min="8971" max="8971" width="13.33203125" customWidth="1"/>
    <col min="8972" max="8972" width="2.6640625" customWidth="1"/>
    <col min="8973" max="8973" width="12.5" customWidth="1"/>
    <col min="8974" max="8974" width="16.33203125" customWidth="1"/>
    <col min="8977" max="8977" width="15.83203125" customWidth="1"/>
    <col min="8979" max="8979" width="11.83203125" customWidth="1"/>
    <col min="9211" max="9211" width="8.33203125" customWidth="1"/>
    <col min="9212" max="9212" width="3.5" customWidth="1"/>
    <col min="9213" max="9213" width="29.6640625" customWidth="1"/>
    <col min="9215" max="9215" width="13.33203125" customWidth="1"/>
    <col min="9216" max="9216" width="2.5" customWidth="1"/>
    <col min="9218" max="9218" width="13.33203125" customWidth="1"/>
    <col min="9219" max="9219" width="2.5" customWidth="1"/>
    <col min="9221" max="9221" width="13.33203125" customWidth="1"/>
    <col min="9222" max="9222" width="2.5" customWidth="1"/>
    <col min="9224" max="9224" width="13.33203125" customWidth="1"/>
    <col min="9225" max="9225" width="2.5" customWidth="1"/>
    <col min="9227" max="9227" width="13.33203125" customWidth="1"/>
    <col min="9228" max="9228" width="2.6640625" customWidth="1"/>
    <col min="9229" max="9229" width="12.5" customWidth="1"/>
    <col min="9230" max="9230" width="16.33203125" customWidth="1"/>
    <col min="9233" max="9233" width="15.83203125" customWidth="1"/>
    <col min="9235" max="9235" width="11.83203125" customWidth="1"/>
    <col min="9467" max="9467" width="8.33203125" customWidth="1"/>
    <col min="9468" max="9468" width="3.5" customWidth="1"/>
    <col min="9469" max="9469" width="29.6640625" customWidth="1"/>
    <col min="9471" max="9471" width="13.33203125" customWidth="1"/>
    <col min="9472" max="9472" width="2.5" customWidth="1"/>
    <col min="9474" max="9474" width="13.33203125" customWidth="1"/>
    <col min="9475" max="9475" width="2.5" customWidth="1"/>
    <col min="9477" max="9477" width="13.33203125" customWidth="1"/>
    <col min="9478" max="9478" width="2.5" customWidth="1"/>
    <col min="9480" max="9480" width="13.33203125" customWidth="1"/>
    <col min="9481" max="9481" width="2.5" customWidth="1"/>
    <col min="9483" max="9483" width="13.33203125" customWidth="1"/>
    <col min="9484" max="9484" width="2.6640625" customWidth="1"/>
    <col min="9485" max="9485" width="12.5" customWidth="1"/>
    <col min="9486" max="9486" width="16.33203125" customWidth="1"/>
    <col min="9489" max="9489" width="15.83203125" customWidth="1"/>
    <col min="9491" max="9491" width="11.83203125" customWidth="1"/>
    <col min="9723" max="9723" width="8.33203125" customWidth="1"/>
    <col min="9724" max="9724" width="3.5" customWidth="1"/>
    <col min="9725" max="9725" width="29.6640625" customWidth="1"/>
    <col min="9727" max="9727" width="13.33203125" customWidth="1"/>
    <col min="9728" max="9728" width="2.5" customWidth="1"/>
    <col min="9730" max="9730" width="13.33203125" customWidth="1"/>
    <col min="9731" max="9731" width="2.5" customWidth="1"/>
    <col min="9733" max="9733" width="13.33203125" customWidth="1"/>
    <col min="9734" max="9734" width="2.5" customWidth="1"/>
    <col min="9736" max="9736" width="13.33203125" customWidth="1"/>
    <col min="9737" max="9737" width="2.5" customWidth="1"/>
    <col min="9739" max="9739" width="13.33203125" customWidth="1"/>
    <col min="9740" max="9740" width="2.6640625" customWidth="1"/>
    <col min="9741" max="9741" width="12.5" customWidth="1"/>
    <col min="9742" max="9742" width="16.33203125" customWidth="1"/>
    <col min="9745" max="9745" width="15.83203125" customWidth="1"/>
    <col min="9747" max="9747" width="11.83203125" customWidth="1"/>
    <col min="9979" max="9979" width="8.33203125" customWidth="1"/>
    <col min="9980" max="9980" width="3.5" customWidth="1"/>
    <col min="9981" max="9981" width="29.6640625" customWidth="1"/>
    <col min="9983" max="9983" width="13.33203125" customWidth="1"/>
    <col min="9984" max="9984" width="2.5" customWidth="1"/>
    <col min="9986" max="9986" width="13.33203125" customWidth="1"/>
    <col min="9987" max="9987" width="2.5" customWidth="1"/>
    <col min="9989" max="9989" width="13.33203125" customWidth="1"/>
    <col min="9990" max="9990" width="2.5" customWidth="1"/>
    <col min="9992" max="9992" width="13.33203125" customWidth="1"/>
    <col min="9993" max="9993" width="2.5" customWidth="1"/>
    <col min="9995" max="9995" width="13.33203125" customWidth="1"/>
    <col min="9996" max="9996" width="2.6640625" customWidth="1"/>
    <col min="9997" max="9997" width="12.5" customWidth="1"/>
    <col min="9998" max="9998" width="16.33203125" customWidth="1"/>
    <col min="10001" max="10001" width="15.83203125" customWidth="1"/>
    <col min="10003" max="10003" width="11.83203125" customWidth="1"/>
    <col min="10235" max="10235" width="8.33203125" customWidth="1"/>
    <col min="10236" max="10236" width="3.5" customWidth="1"/>
    <col min="10237" max="10237" width="29.6640625" customWidth="1"/>
    <col min="10239" max="10239" width="13.33203125" customWidth="1"/>
    <col min="10240" max="10240" width="2.5" customWidth="1"/>
    <col min="10242" max="10242" width="13.33203125" customWidth="1"/>
    <col min="10243" max="10243" width="2.5" customWidth="1"/>
    <col min="10245" max="10245" width="13.33203125" customWidth="1"/>
    <col min="10246" max="10246" width="2.5" customWidth="1"/>
    <col min="10248" max="10248" width="13.33203125" customWidth="1"/>
    <col min="10249" max="10249" width="2.5" customWidth="1"/>
    <col min="10251" max="10251" width="13.33203125" customWidth="1"/>
    <col min="10252" max="10252" width="2.6640625" customWidth="1"/>
    <col min="10253" max="10253" width="12.5" customWidth="1"/>
    <col min="10254" max="10254" width="16.33203125" customWidth="1"/>
    <col min="10257" max="10257" width="15.83203125" customWidth="1"/>
    <col min="10259" max="10259" width="11.83203125" customWidth="1"/>
    <col min="10491" max="10491" width="8.33203125" customWidth="1"/>
    <col min="10492" max="10492" width="3.5" customWidth="1"/>
    <col min="10493" max="10493" width="29.6640625" customWidth="1"/>
    <col min="10495" max="10495" width="13.33203125" customWidth="1"/>
    <col min="10496" max="10496" width="2.5" customWidth="1"/>
    <col min="10498" max="10498" width="13.33203125" customWidth="1"/>
    <col min="10499" max="10499" width="2.5" customWidth="1"/>
    <col min="10501" max="10501" width="13.33203125" customWidth="1"/>
    <col min="10502" max="10502" width="2.5" customWidth="1"/>
    <col min="10504" max="10504" width="13.33203125" customWidth="1"/>
    <col min="10505" max="10505" width="2.5" customWidth="1"/>
    <col min="10507" max="10507" width="13.33203125" customWidth="1"/>
    <col min="10508" max="10508" width="2.6640625" customWidth="1"/>
    <col min="10509" max="10509" width="12.5" customWidth="1"/>
    <col min="10510" max="10510" width="16.33203125" customWidth="1"/>
    <col min="10513" max="10513" width="15.83203125" customWidth="1"/>
    <col min="10515" max="10515" width="11.83203125" customWidth="1"/>
    <col min="10747" max="10747" width="8.33203125" customWidth="1"/>
    <col min="10748" max="10748" width="3.5" customWidth="1"/>
    <col min="10749" max="10749" width="29.6640625" customWidth="1"/>
    <col min="10751" max="10751" width="13.33203125" customWidth="1"/>
    <col min="10752" max="10752" width="2.5" customWidth="1"/>
    <col min="10754" max="10754" width="13.33203125" customWidth="1"/>
    <col min="10755" max="10755" width="2.5" customWidth="1"/>
    <col min="10757" max="10757" width="13.33203125" customWidth="1"/>
    <col min="10758" max="10758" width="2.5" customWidth="1"/>
    <col min="10760" max="10760" width="13.33203125" customWidth="1"/>
    <col min="10761" max="10761" width="2.5" customWidth="1"/>
    <col min="10763" max="10763" width="13.33203125" customWidth="1"/>
    <col min="10764" max="10764" width="2.6640625" customWidth="1"/>
    <col min="10765" max="10765" width="12.5" customWidth="1"/>
    <col min="10766" max="10766" width="16.33203125" customWidth="1"/>
    <col min="10769" max="10769" width="15.83203125" customWidth="1"/>
    <col min="10771" max="10771" width="11.83203125" customWidth="1"/>
    <col min="11003" max="11003" width="8.33203125" customWidth="1"/>
    <col min="11004" max="11004" width="3.5" customWidth="1"/>
    <col min="11005" max="11005" width="29.6640625" customWidth="1"/>
    <col min="11007" max="11007" width="13.33203125" customWidth="1"/>
    <col min="11008" max="11008" width="2.5" customWidth="1"/>
    <col min="11010" max="11010" width="13.33203125" customWidth="1"/>
    <col min="11011" max="11011" width="2.5" customWidth="1"/>
    <col min="11013" max="11013" width="13.33203125" customWidth="1"/>
    <col min="11014" max="11014" width="2.5" customWidth="1"/>
    <col min="11016" max="11016" width="13.33203125" customWidth="1"/>
    <col min="11017" max="11017" width="2.5" customWidth="1"/>
    <col min="11019" max="11019" width="13.33203125" customWidth="1"/>
    <col min="11020" max="11020" width="2.6640625" customWidth="1"/>
    <col min="11021" max="11021" width="12.5" customWidth="1"/>
    <col min="11022" max="11022" width="16.33203125" customWidth="1"/>
    <col min="11025" max="11025" width="15.83203125" customWidth="1"/>
    <col min="11027" max="11027" width="11.83203125" customWidth="1"/>
    <col min="11259" max="11259" width="8.33203125" customWidth="1"/>
    <col min="11260" max="11260" width="3.5" customWidth="1"/>
    <col min="11261" max="11261" width="29.6640625" customWidth="1"/>
    <col min="11263" max="11263" width="13.33203125" customWidth="1"/>
    <col min="11264" max="11264" width="2.5" customWidth="1"/>
    <col min="11266" max="11266" width="13.33203125" customWidth="1"/>
    <col min="11267" max="11267" width="2.5" customWidth="1"/>
    <col min="11269" max="11269" width="13.33203125" customWidth="1"/>
    <col min="11270" max="11270" width="2.5" customWidth="1"/>
    <col min="11272" max="11272" width="13.33203125" customWidth="1"/>
    <col min="11273" max="11273" width="2.5" customWidth="1"/>
    <col min="11275" max="11275" width="13.33203125" customWidth="1"/>
    <col min="11276" max="11276" width="2.6640625" customWidth="1"/>
    <col min="11277" max="11277" width="12.5" customWidth="1"/>
    <col min="11278" max="11278" width="16.33203125" customWidth="1"/>
    <col min="11281" max="11281" width="15.83203125" customWidth="1"/>
    <col min="11283" max="11283" width="11.83203125" customWidth="1"/>
    <col min="11515" max="11515" width="8.33203125" customWidth="1"/>
    <col min="11516" max="11516" width="3.5" customWidth="1"/>
    <col min="11517" max="11517" width="29.6640625" customWidth="1"/>
    <col min="11519" max="11519" width="13.33203125" customWidth="1"/>
    <col min="11520" max="11520" width="2.5" customWidth="1"/>
    <col min="11522" max="11522" width="13.33203125" customWidth="1"/>
    <col min="11523" max="11523" width="2.5" customWidth="1"/>
    <col min="11525" max="11525" width="13.33203125" customWidth="1"/>
    <col min="11526" max="11526" width="2.5" customWidth="1"/>
    <col min="11528" max="11528" width="13.33203125" customWidth="1"/>
    <col min="11529" max="11529" width="2.5" customWidth="1"/>
    <col min="11531" max="11531" width="13.33203125" customWidth="1"/>
    <col min="11532" max="11532" width="2.6640625" customWidth="1"/>
    <col min="11533" max="11533" width="12.5" customWidth="1"/>
    <col min="11534" max="11534" width="16.33203125" customWidth="1"/>
    <col min="11537" max="11537" width="15.83203125" customWidth="1"/>
    <col min="11539" max="11539" width="11.83203125" customWidth="1"/>
    <col min="11771" max="11771" width="8.33203125" customWidth="1"/>
    <col min="11772" max="11772" width="3.5" customWidth="1"/>
    <col min="11773" max="11773" width="29.6640625" customWidth="1"/>
    <col min="11775" max="11775" width="13.33203125" customWidth="1"/>
    <col min="11776" max="11776" width="2.5" customWidth="1"/>
    <col min="11778" max="11778" width="13.33203125" customWidth="1"/>
    <col min="11779" max="11779" width="2.5" customWidth="1"/>
    <col min="11781" max="11781" width="13.33203125" customWidth="1"/>
    <col min="11782" max="11782" width="2.5" customWidth="1"/>
    <col min="11784" max="11784" width="13.33203125" customWidth="1"/>
    <col min="11785" max="11785" width="2.5" customWidth="1"/>
    <col min="11787" max="11787" width="13.33203125" customWidth="1"/>
    <col min="11788" max="11788" width="2.6640625" customWidth="1"/>
    <col min="11789" max="11789" width="12.5" customWidth="1"/>
    <col min="11790" max="11790" width="16.33203125" customWidth="1"/>
    <col min="11793" max="11793" width="15.83203125" customWidth="1"/>
    <col min="11795" max="11795" width="11.83203125" customWidth="1"/>
    <col min="12027" max="12027" width="8.33203125" customWidth="1"/>
    <col min="12028" max="12028" width="3.5" customWidth="1"/>
    <col min="12029" max="12029" width="29.6640625" customWidth="1"/>
    <col min="12031" max="12031" width="13.33203125" customWidth="1"/>
    <col min="12032" max="12032" width="2.5" customWidth="1"/>
    <col min="12034" max="12034" width="13.33203125" customWidth="1"/>
    <col min="12035" max="12035" width="2.5" customWidth="1"/>
    <col min="12037" max="12037" width="13.33203125" customWidth="1"/>
    <col min="12038" max="12038" width="2.5" customWidth="1"/>
    <col min="12040" max="12040" width="13.33203125" customWidth="1"/>
    <col min="12041" max="12041" width="2.5" customWidth="1"/>
    <col min="12043" max="12043" width="13.33203125" customWidth="1"/>
    <col min="12044" max="12044" width="2.6640625" customWidth="1"/>
    <col min="12045" max="12045" width="12.5" customWidth="1"/>
    <col min="12046" max="12046" width="16.33203125" customWidth="1"/>
    <col min="12049" max="12049" width="15.83203125" customWidth="1"/>
    <col min="12051" max="12051" width="11.83203125" customWidth="1"/>
    <col min="12283" max="12283" width="8.33203125" customWidth="1"/>
    <col min="12284" max="12284" width="3.5" customWidth="1"/>
    <col min="12285" max="12285" width="29.6640625" customWidth="1"/>
    <col min="12287" max="12287" width="13.33203125" customWidth="1"/>
    <col min="12288" max="12288" width="2.5" customWidth="1"/>
    <col min="12290" max="12290" width="13.33203125" customWidth="1"/>
    <col min="12291" max="12291" width="2.5" customWidth="1"/>
    <col min="12293" max="12293" width="13.33203125" customWidth="1"/>
    <col min="12294" max="12294" width="2.5" customWidth="1"/>
    <col min="12296" max="12296" width="13.33203125" customWidth="1"/>
    <col min="12297" max="12297" width="2.5" customWidth="1"/>
    <col min="12299" max="12299" width="13.33203125" customWidth="1"/>
    <col min="12300" max="12300" width="2.6640625" customWidth="1"/>
    <col min="12301" max="12301" width="12.5" customWidth="1"/>
    <col min="12302" max="12302" width="16.33203125" customWidth="1"/>
    <col min="12305" max="12305" width="15.83203125" customWidth="1"/>
    <col min="12307" max="12307" width="11.83203125" customWidth="1"/>
    <col min="12539" max="12539" width="8.33203125" customWidth="1"/>
    <col min="12540" max="12540" width="3.5" customWidth="1"/>
    <col min="12541" max="12541" width="29.6640625" customWidth="1"/>
    <col min="12543" max="12543" width="13.33203125" customWidth="1"/>
    <col min="12544" max="12544" width="2.5" customWidth="1"/>
    <col min="12546" max="12546" width="13.33203125" customWidth="1"/>
    <col min="12547" max="12547" width="2.5" customWidth="1"/>
    <col min="12549" max="12549" width="13.33203125" customWidth="1"/>
    <col min="12550" max="12550" width="2.5" customWidth="1"/>
    <col min="12552" max="12552" width="13.33203125" customWidth="1"/>
    <col min="12553" max="12553" width="2.5" customWidth="1"/>
    <col min="12555" max="12555" width="13.33203125" customWidth="1"/>
    <col min="12556" max="12556" width="2.6640625" customWidth="1"/>
    <col min="12557" max="12557" width="12.5" customWidth="1"/>
    <col min="12558" max="12558" width="16.33203125" customWidth="1"/>
    <col min="12561" max="12561" width="15.83203125" customWidth="1"/>
    <col min="12563" max="12563" width="11.83203125" customWidth="1"/>
    <col min="12795" max="12795" width="8.33203125" customWidth="1"/>
    <col min="12796" max="12796" width="3.5" customWidth="1"/>
    <col min="12797" max="12797" width="29.6640625" customWidth="1"/>
    <col min="12799" max="12799" width="13.33203125" customWidth="1"/>
    <col min="12800" max="12800" width="2.5" customWidth="1"/>
    <col min="12802" max="12802" width="13.33203125" customWidth="1"/>
    <col min="12803" max="12803" width="2.5" customWidth="1"/>
    <col min="12805" max="12805" width="13.33203125" customWidth="1"/>
    <col min="12806" max="12806" width="2.5" customWidth="1"/>
    <col min="12808" max="12808" width="13.33203125" customWidth="1"/>
    <col min="12809" max="12809" width="2.5" customWidth="1"/>
    <col min="12811" max="12811" width="13.33203125" customWidth="1"/>
    <col min="12812" max="12812" width="2.6640625" customWidth="1"/>
    <col min="12813" max="12813" width="12.5" customWidth="1"/>
    <col min="12814" max="12814" width="16.33203125" customWidth="1"/>
    <col min="12817" max="12817" width="15.83203125" customWidth="1"/>
    <col min="12819" max="12819" width="11.83203125" customWidth="1"/>
    <col min="13051" max="13051" width="8.33203125" customWidth="1"/>
    <col min="13052" max="13052" width="3.5" customWidth="1"/>
    <col min="13053" max="13053" width="29.6640625" customWidth="1"/>
    <col min="13055" max="13055" width="13.33203125" customWidth="1"/>
    <col min="13056" max="13056" width="2.5" customWidth="1"/>
    <col min="13058" max="13058" width="13.33203125" customWidth="1"/>
    <col min="13059" max="13059" width="2.5" customWidth="1"/>
    <col min="13061" max="13061" width="13.33203125" customWidth="1"/>
    <col min="13062" max="13062" width="2.5" customWidth="1"/>
    <col min="13064" max="13064" width="13.33203125" customWidth="1"/>
    <col min="13065" max="13065" width="2.5" customWidth="1"/>
    <col min="13067" max="13067" width="13.33203125" customWidth="1"/>
    <col min="13068" max="13068" width="2.6640625" customWidth="1"/>
    <col min="13069" max="13069" width="12.5" customWidth="1"/>
    <col min="13070" max="13070" width="16.33203125" customWidth="1"/>
    <col min="13073" max="13073" width="15.83203125" customWidth="1"/>
    <col min="13075" max="13075" width="11.83203125" customWidth="1"/>
    <col min="13307" max="13307" width="8.33203125" customWidth="1"/>
    <col min="13308" max="13308" width="3.5" customWidth="1"/>
    <col min="13309" max="13309" width="29.6640625" customWidth="1"/>
    <col min="13311" max="13311" width="13.33203125" customWidth="1"/>
    <col min="13312" max="13312" width="2.5" customWidth="1"/>
    <col min="13314" max="13314" width="13.33203125" customWidth="1"/>
    <col min="13315" max="13315" width="2.5" customWidth="1"/>
    <col min="13317" max="13317" width="13.33203125" customWidth="1"/>
    <col min="13318" max="13318" width="2.5" customWidth="1"/>
    <col min="13320" max="13320" width="13.33203125" customWidth="1"/>
    <col min="13321" max="13321" width="2.5" customWidth="1"/>
    <col min="13323" max="13323" width="13.33203125" customWidth="1"/>
    <col min="13324" max="13324" width="2.6640625" customWidth="1"/>
    <col min="13325" max="13325" width="12.5" customWidth="1"/>
    <col min="13326" max="13326" width="16.33203125" customWidth="1"/>
    <col min="13329" max="13329" width="15.83203125" customWidth="1"/>
    <col min="13331" max="13331" width="11.83203125" customWidth="1"/>
    <col min="13563" max="13563" width="8.33203125" customWidth="1"/>
    <col min="13564" max="13564" width="3.5" customWidth="1"/>
    <col min="13565" max="13565" width="29.6640625" customWidth="1"/>
    <col min="13567" max="13567" width="13.33203125" customWidth="1"/>
    <col min="13568" max="13568" width="2.5" customWidth="1"/>
    <col min="13570" max="13570" width="13.33203125" customWidth="1"/>
    <col min="13571" max="13571" width="2.5" customWidth="1"/>
    <col min="13573" max="13573" width="13.33203125" customWidth="1"/>
    <col min="13574" max="13574" width="2.5" customWidth="1"/>
    <col min="13576" max="13576" width="13.33203125" customWidth="1"/>
    <col min="13577" max="13577" width="2.5" customWidth="1"/>
    <col min="13579" max="13579" width="13.33203125" customWidth="1"/>
    <col min="13580" max="13580" width="2.6640625" customWidth="1"/>
    <col min="13581" max="13581" width="12.5" customWidth="1"/>
    <col min="13582" max="13582" width="16.33203125" customWidth="1"/>
    <col min="13585" max="13585" width="15.83203125" customWidth="1"/>
    <col min="13587" max="13587" width="11.83203125" customWidth="1"/>
    <col min="13819" max="13819" width="8.33203125" customWidth="1"/>
    <col min="13820" max="13820" width="3.5" customWidth="1"/>
    <col min="13821" max="13821" width="29.6640625" customWidth="1"/>
    <col min="13823" max="13823" width="13.33203125" customWidth="1"/>
    <col min="13824" max="13824" width="2.5" customWidth="1"/>
    <col min="13826" max="13826" width="13.33203125" customWidth="1"/>
    <col min="13827" max="13827" width="2.5" customWidth="1"/>
    <col min="13829" max="13829" width="13.33203125" customWidth="1"/>
    <col min="13830" max="13830" width="2.5" customWidth="1"/>
    <col min="13832" max="13832" width="13.33203125" customWidth="1"/>
    <col min="13833" max="13833" width="2.5" customWidth="1"/>
    <col min="13835" max="13835" width="13.33203125" customWidth="1"/>
    <col min="13836" max="13836" width="2.6640625" customWidth="1"/>
    <col min="13837" max="13837" width="12.5" customWidth="1"/>
    <col min="13838" max="13838" width="16.33203125" customWidth="1"/>
    <col min="13841" max="13841" width="15.83203125" customWidth="1"/>
    <col min="13843" max="13843" width="11.83203125" customWidth="1"/>
    <col min="14075" max="14075" width="8.33203125" customWidth="1"/>
    <col min="14076" max="14076" width="3.5" customWidth="1"/>
    <col min="14077" max="14077" width="29.6640625" customWidth="1"/>
    <col min="14079" max="14079" width="13.33203125" customWidth="1"/>
    <col min="14080" max="14080" width="2.5" customWidth="1"/>
    <col min="14082" max="14082" width="13.33203125" customWidth="1"/>
    <col min="14083" max="14083" width="2.5" customWidth="1"/>
    <col min="14085" max="14085" width="13.33203125" customWidth="1"/>
    <col min="14086" max="14086" width="2.5" customWidth="1"/>
    <col min="14088" max="14088" width="13.33203125" customWidth="1"/>
    <col min="14089" max="14089" width="2.5" customWidth="1"/>
    <col min="14091" max="14091" width="13.33203125" customWidth="1"/>
    <col min="14092" max="14092" width="2.6640625" customWidth="1"/>
    <col min="14093" max="14093" width="12.5" customWidth="1"/>
    <col min="14094" max="14094" width="16.33203125" customWidth="1"/>
    <col min="14097" max="14097" width="15.83203125" customWidth="1"/>
    <col min="14099" max="14099" width="11.83203125" customWidth="1"/>
    <col min="14331" max="14331" width="8.33203125" customWidth="1"/>
    <col min="14332" max="14332" width="3.5" customWidth="1"/>
    <col min="14333" max="14333" width="29.6640625" customWidth="1"/>
    <col min="14335" max="14335" width="13.33203125" customWidth="1"/>
    <col min="14336" max="14336" width="2.5" customWidth="1"/>
    <col min="14338" max="14338" width="13.33203125" customWidth="1"/>
    <col min="14339" max="14339" width="2.5" customWidth="1"/>
    <col min="14341" max="14341" width="13.33203125" customWidth="1"/>
    <col min="14342" max="14342" width="2.5" customWidth="1"/>
    <col min="14344" max="14344" width="13.33203125" customWidth="1"/>
    <col min="14345" max="14345" width="2.5" customWidth="1"/>
    <col min="14347" max="14347" width="13.33203125" customWidth="1"/>
    <col min="14348" max="14348" width="2.6640625" customWidth="1"/>
    <col min="14349" max="14349" width="12.5" customWidth="1"/>
    <col min="14350" max="14350" width="16.33203125" customWidth="1"/>
    <col min="14353" max="14353" width="15.83203125" customWidth="1"/>
    <col min="14355" max="14355" width="11.83203125" customWidth="1"/>
    <col min="14587" max="14587" width="8.33203125" customWidth="1"/>
    <col min="14588" max="14588" width="3.5" customWidth="1"/>
    <col min="14589" max="14589" width="29.6640625" customWidth="1"/>
    <col min="14591" max="14591" width="13.33203125" customWidth="1"/>
    <col min="14592" max="14592" width="2.5" customWidth="1"/>
    <col min="14594" max="14594" width="13.33203125" customWidth="1"/>
    <col min="14595" max="14595" width="2.5" customWidth="1"/>
    <col min="14597" max="14597" width="13.33203125" customWidth="1"/>
    <col min="14598" max="14598" width="2.5" customWidth="1"/>
    <col min="14600" max="14600" width="13.33203125" customWidth="1"/>
    <col min="14601" max="14601" width="2.5" customWidth="1"/>
    <col min="14603" max="14603" width="13.33203125" customWidth="1"/>
    <col min="14604" max="14604" width="2.6640625" customWidth="1"/>
    <col min="14605" max="14605" width="12.5" customWidth="1"/>
    <col min="14606" max="14606" width="16.33203125" customWidth="1"/>
    <col min="14609" max="14609" width="15.83203125" customWidth="1"/>
    <col min="14611" max="14611" width="11.83203125" customWidth="1"/>
    <col min="14843" max="14843" width="8.33203125" customWidth="1"/>
    <col min="14844" max="14844" width="3.5" customWidth="1"/>
    <col min="14845" max="14845" width="29.6640625" customWidth="1"/>
    <col min="14847" max="14847" width="13.33203125" customWidth="1"/>
    <col min="14848" max="14848" width="2.5" customWidth="1"/>
    <col min="14850" max="14850" width="13.33203125" customWidth="1"/>
    <col min="14851" max="14851" width="2.5" customWidth="1"/>
    <col min="14853" max="14853" width="13.33203125" customWidth="1"/>
    <col min="14854" max="14854" width="2.5" customWidth="1"/>
    <col min="14856" max="14856" width="13.33203125" customWidth="1"/>
    <col min="14857" max="14857" width="2.5" customWidth="1"/>
    <col min="14859" max="14859" width="13.33203125" customWidth="1"/>
    <col min="14860" max="14860" width="2.6640625" customWidth="1"/>
    <col min="14861" max="14861" width="12.5" customWidth="1"/>
    <col min="14862" max="14862" width="16.33203125" customWidth="1"/>
    <col min="14865" max="14865" width="15.83203125" customWidth="1"/>
    <col min="14867" max="14867" width="11.83203125" customWidth="1"/>
    <col min="15099" max="15099" width="8.33203125" customWidth="1"/>
    <col min="15100" max="15100" width="3.5" customWidth="1"/>
    <col min="15101" max="15101" width="29.6640625" customWidth="1"/>
    <col min="15103" max="15103" width="13.33203125" customWidth="1"/>
    <col min="15104" max="15104" width="2.5" customWidth="1"/>
    <col min="15106" max="15106" width="13.33203125" customWidth="1"/>
    <col min="15107" max="15107" width="2.5" customWidth="1"/>
    <col min="15109" max="15109" width="13.33203125" customWidth="1"/>
    <col min="15110" max="15110" width="2.5" customWidth="1"/>
    <col min="15112" max="15112" width="13.33203125" customWidth="1"/>
    <col min="15113" max="15113" width="2.5" customWidth="1"/>
    <col min="15115" max="15115" width="13.33203125" customWidth="1"/>
    <col min="15116" max="15116" width="2.6640625" customWidth="1"/>
    <col min="15117" max="15117" width="12.5" customWidth="1"/>
    <col min="15118" max="15118" width="16.33203125" customWidth="1"/>
    <col min="15121" max="15121" width="15.83203125" customWidth="1"/>
    <col min="15123" max="15123" width="11.83203125" customWidth="1"/>
    <col min="15355" max="15355" width="8.33203125" customWidth="1"/>
    <col min="15356" max="15356" width="3.5" customWidth="1"/>
    <col min="15357" max="15357" width="29.6640625" customWidth="1"/>
    <col min="15359" max="15359" width="13.33203125" customWidth="1"/>
    <col min="15360" max="15360" width="2.5" customWidth="1"/>
    <col min="15362" max="15362" width="13.33203125" customWidth="1"/>
    <col min="15363" max="15363" width="2.5" customWidth="1"/>
    <col min="15365" max="15365" width="13.33203125" customWidth="1"/>
    <col min="15366" max="15366" width="2.5" customWidth="1"/>
    <col min="15368" max="15368" width="13.33203125" customWidth="1"/>
    <col min="15369" max="15369" width="2.5" customWidth="1"/>
    <col min="15371" max="15371" width="13.33203125" customWidth="1"/>
    <col min="15372" max="15372" width="2.6640625" customWidth="1"/>
    <col min="15373" max="15373" width="12.5" customWidth="1"/>
    <col min="15374" max="15374" width="16.33203125" customWidth="1"/>
    <col min="15377" max="15377" width="15.83203125" customWidth="1"/>
    <col min="15379" max="15379" width="11.83203125" customWidth="1"/>
    <col min="15611" max="15611" width="8.33203125" customWidth="1"/>
    <col min="15612" max="15612" width="3.5" customWidth="1"/>
    <col min="15613" max="15613" width="29.6640625" customWidth="1"/>
    <col min="15615" max="15615" width="13.33203125" customWidth="1"/>
    <col min="15616" max="15616" width="2.5" customWidth="1"/>
    <col min="15618" max="15618" width="13.33203125" customWidth="1"/>
    <col min="15619" max="15619" width="2.5" customWidth="1"/>
    <col min="15621" max="15621" width="13.33203125" customWidth="1"/>
    <col min="15622" max="15622" width="2.5" customWidth="1"/>
    <col min="15624" max="15624" width="13.33203125" customWidth="1"/>
    <col min="15625" max="15625" width="2.5" customWidth="1"/>
    <col min="15627" max="15627" width="13.33203125" customWidth="1"/>
    <col min="15628" max="15628" width="2.6640625" customWidth="1"/>
    <col min="15629" max="15629" width="12.5" customWidth="1"/>
    <col min="15630" max="15630" width="16.33203125" customWidth="1"/>
    <col min="15633" max="15633" width="15.83203125" customWidth="1"/>
    <col min="15635" max="15635" width="11.83203125" customWidth="1"/>
    <col min="15867" max="15867" width="8.33203125" customWidth="1"/>
    <col min="15868" max="15868" width="3.5" customWidth="1"/>
    <col min="15869" max="15869" width="29.6640625" customWidth="1"/>
    <col min="15871" max="15871" width="13.33203125" customWidth="1"/>
    <col min="15872" max="15872" width="2.5" customWidth="1"/>
    <col min="15874" max="15874" width="13.33203125" customWidth="1"/>
    <col min="15875" max="15875" width="2.5" customWidth="1"/>
    <col min="15877" max="15877" width="13.33203125" customWidth="1"/>
    <col min="15878" max="15878" width="2.5" customWidth="1"/>
    <col min="15880" max="15880" width="13.33203125" customWidth="1"/>
    <col min="15881" max="15881" width="2.5" customWidth="1"/>
    <col min="15883" max="15883" width="13.33203125" customWidth="1"/>
    <col min="15884" max="15884" width="2.6640625" customWidth="1"/>
    <col min="15885" max="15885" width="12.5" customWidth="1"/>
    <col min="15886" max="15886" width="16.33203125" customWidth="1"/>
    <col min="15889" max="15889" width="15.83203125" customWidth="1"/>
    <col min="15891" max="15891" width="11.83203125" customWidth="1"/>
    <col min="16123" max="16123" width="8.33203125" customWidth="1"/>
    <col min="16124" max="16124" width="3.5" customWidth="1"/>
    <col min="16125" max="16125" width="29.6640625" customWidth="1"/>
    <col min="16127" max="16127" width="13.33203125" customWidth="1"/>
    <col min="16128" max="16128" width="2.5" customWidth="1"/>
    <col min="16130" max="16130" width="13.33203125" customWidth="1"/>
    <col min="16131" max="16131" width="2.5" customWidth="1"/>
    <col min="16133" max="16133" width="13.33203125" customWidth="1"/>
    <col min="16134" max="16134" width="2.5" customWidth="1"/>
    <col min="16136" max="16136" width="13.33203125" customWidth="1"/>
    <col min="16137" max="16137" width="2.5" customWidth="1"/>
    <col min="16139" max="16139" width="13.33203125" customWidth="1"/>
    <col min="16140" max="16140" width="2.6640625" customWidth="1"/>
    <col min="16141" max="16141" width="12.5" customWidth="1"/>
    <col min="16142" max="16142" width="16.33203125" customWidth="1"/>
    <col min="16145" max="16145" width="15.83203125" customWidth="1"/>
    <col min="16147" max="16147" width="11.83203125" customWidth="1"/>
  </cols>
  <sheetData>
    <row r="1" spans="1:22" ht="21" customHeight="1" x14ac:dyDescent="0.3">
      <c r="A1" s="1" t="s">
        <v>0</v>
      </c>
      <c r="B1" s="2"/>
      <c r="D1" s="2"/>
      <c r="E1" s="2"/>
      <c r="F1" s="2"/>
      <c r="G1" s="2"/>
      <c r="I1" s="2"/>
      <c r="J1" s="4"/>
      <c r="K1" s="5"/>
      <c r="M1" s="6" t="s">
        <v>1</v>
      </c>
      <c r="N1" s="7" t="s">
        <v>1</v>
      </c>
      <c r="P1" s="6"/>
    </row>
    <row r="2" spans="1:22" ht="16.5" customHeight="1" x14ac:dyDescent="0.3">
      <c r="A2" s="1" t="s">
        <v>2</v>
      </c>
      <c r="B2" s="2"/>
      <c r="D2" s="2"/>
      <c r="E2" s="8"/>
      <c r="F2" s="2"/>
      <c r="G2" s="2"/>
      <c r="H2" s="2"/>
      <c r="I2" s="2"/>
    </row>
    <row r="3" spans="1:22" ht="19.5" customHeight="1" x14ac:dyDescent="0.4">
      <c r="A3" s="1" t="s">
        <v>223</v>
      </c>
      <c r="B3" s="2"/>
      <c r="D3" s="2"/>
      <c r="E3" s="9"/>
      <c r="F3" s="2"/>
      <c r="G3" s="2"/>
      <c r="H3" s="2"/>
      <c r="I3" s="2"/>
    </row>
    <row r="4" spans="1:22" ht="30.75" customHeight="1" x14ac:dyDescent="0.35">
      <c r="A4" s="10"/>
      <c r="B4" s="10"/>
      <c r="C4" s="11"/>
      <c r="D4" s="10"/>
      <c r="E4" s="10"/>
      <c r="F4" s="10"/>
      <c r="G4" s="2"/>
      <c r="H4" s="3"/>
      <c r="I4" s="10"/>
    </row>
    <row r="5" spans="1:22" ht="15.75" x14ac:dyDescent="0.25">
      <c r="A5" s="12" t="s">
        <v>3</v>
      </c>
      <c r="B5" s="10"/>
      <c r="C5" s="10"/>
      <c r="D5" s="10"/>
      <c r="E5" s="10"/>
      <c r="F5" s="2"/>
      <c r="G5" s="2"/>
      <c r="H5" s="2"/>
      <c r="I5" s="2"/>
    </row>
    <row r="6" spans="1:22" ht="14.25" customHeight="1" x14ac:dyDescent="0.2">
      <c r="A6" s="10"/>
      <c r="B6" s="10"/>
      <c r="C6" s="10"/>
      <c r="D6" s="10"/>
      <c r="E6" s="10"/>
      <c r="F6" s="2"/>
      <c r="G6" s="2"/>
      <c r="H6" s="2"/>
      <c r="I6" s="2"/>
    </row>
    <row r="7" spans="1:22" ht="12.75" thickBot="1" x14ac:dyDescent="0.25">
      <c r="A7" s="14" t="s">
        <v>4</v>
      </c>
      <c r="B7" s="14"/>
      <c r="C7" s="15"/>
      <c r="D7" s="57" t="s">
        <v>225</v>
      </c>
      <c r="E7" s="58"/>
      <c r="F7" s="5"/>
      <c r="G7" s="57" t="s">
        <v>226</v>
      </c>
      <c r="H7" s="58"/>
      <c r="I7" s="5"/>
      <c r="J7" s="57" t="s">
        <v>227</v>
      </c>
      <c r="K7" s="58"/>
      <c r="M7" s="57" t="s">
        <v>228</v>
      </c>
      <c r="N7" s="58"/>
      <c r="P7" s="57" t="s">
        <v>229</v>
      </c>
      <c r="Q7" s="58"/>
    </row>
    <row r="8" spans="1:22" x14ac:dyDescent="0.2">
      <c r="A8" s="16" t="s">
        <v>5</v>
      </c>
      <c r="B8" s="16"/>
      <c r="C8" s="17" t="s">
        <v>6</v>
      </c>
      <c r="D8" s="14" t="s">
        <v>7</v>
      </c>
      <c r="E8" s="14" t="s">
        <v>8</v>
      </c>
      <c r="F8" s="5"/>
      <c r="G8" s="14" t="s">
        <v>7</v>
      </c>
      <c r="H8" s="14" t="s">
        <v>8</v>
      </c>
      <c r="I8" s="5"/>
      <c r="J8" s="14" t="s">
        <v>7</v>
      </c>
      <c r="K8" s="18" t="s">
        <v>8</v>
      </c>
      <c r="M8" s="14" t="s">
        <v>7</v>
      </c>
      <c r="N8" s="18" t="s">
        <v>8</v>
      </c>
      <c r="P8" s="14" t="s">
        <v>7</v>
      </c>
      <c r="Q8" s="18" t="s">
        <v>8</v>
      </c>
    </row>
    <row r="9" spans="1:22" ht="3.75" customHeight="1" x14ac:dyDescent="0.2">
      <c r="A9" s="5"/>
      <c r="B9" s="5"/>
      <c r="C9" s="5"/>
      <c r="D9" s="5"/>
      <c r="E9" s="5"/>
      <c r="F9" s="5"/>
      <c r="G9" s="5"/>
      <c r="H9" s="5"/>
      <c r="I9" s="5"/>
      <c r="M9" s="5"/>
      <c r="N9" s="4"/>
      <c r="P9" s="5"/>
      <c r="Q9" s="4"/>
    </row>
    <row r="10" spans="1:22" x14ac:dyDescent="0.2">
      <c r="A10" s="19" t="s">
        <v>9</v>
      </c>
      <c r="B10" s="19"/>
      <c r="C10" s="5" t="s">
        <v>10</v>
      </c>
      <c r="D10" s="21">
        <v>1831</v>
      </c>
      <c r="E10" s="22">
        <v>4625177</v>
      </c>
      <c r="G10" s="20">
        <v>1286</v>
      </c>
      <c r="H10" s="4">
        <v>3161694</v>
      </c>
      <c r="J10" s="20">
        <v>1109</v>
      </c>
      <c r="K10" s="4">
        <v>3390009</v>
      </c>
      <c r="M10" s="20">
        <v>1090</v>
      </c>
      <c r="N10" s="4">
        <v>3387047</v>
      </c>
      <c r="P10" s="20">
        <v>1197</v>
      </c>
      <c r="Q10" s="4">
        <v>4144610</v>
      </c>
      <c r="S10" s="23"/>
      <c r="T10" s="24"/>
    </row>
    <row r="11" spans="1:22" x14ac:dyDescent="0.2">
      <c r="A11" s="19" t="s">
        <v>11</v>
      </c>
      <c r="B11" s="19"/>
      <c r="C11" s="5" t="s">
        <v>12</v>
      </c>
      <c r="D11" s="21">
        <v>2094</v>
      </c>
      <c r="E11" s="22">
        <v>7581477</v>
      </c>
      <c r="G11" s="20">
        <v>1998</v>
      </c>
      <c r="H11" s="4">
        <v>7028845</v>
      </c>
      <c r="J11" s="20">
        <v>1974</v>
      </c>
      <c r="K11" s="4">
        <v>7752311</v>
      </c>
      <c r="M11" s="20">
        <v>2006</v>
      </c>
      <c r="N11" s="4">
        <v>7753418</v>
      </c>
      <c r="P11" s="20">
        <v>2161</v>
      </c>
      <c r="Q11" s="4">
        <v>9061713</v>
      </c>
      <c r="S11" s="23"/>
      <c r="T11" s="24"/>
    </row>
    <row r="12" spans="1:22" x14ac:dyDescent="0.2">
      <c r="A12" s="25">
        <v>129</v>
      </c>
      <c r="B12" s="25"/>
      <c r="C12" s="5" t="s">
        <v>13</v>
      </c>
      <c r="D12" s="21">
        <v>1209</v>
      </c>
      <c r="E12" s="22">
        <v>2810663</v>
      </c>
      <c r="G12" s="20">
        <v>1499</v>
      </c>
      <c r="H12" s="4">
        <v>3506019</v>
      </c>
      <c r="J12" s="20">
        <v>1554</v>
      </c>
      <c r="K12" s="4">
        <v>4867036</v>
      </c>
      <c r="M12" s="20">
        <v>1643</v>
      </c>
      <c r="N12" s="4">
        <v>5170790</v>
      </c>
      <c r="P12" s="20">
        <v>1696</v>
      </c>
      <c r="Q12" s="4">
        <v>5965156</v>
      </c>
      <c r="S12" s="23"/>
      <c r="T12" s="24"/>
    </row>
    <row r="13" spans="1:22" x14ac:dyDescent="0.2">
      <c r="A13" s="19" t="s">
        <v>14</v>
      </c>
      <c r="B13" s="19"/>
      <c r="C13" s="5" t="s">
        <v>15</v>
      </c>
      <c r="D13" s="21">
        <v>3431</v>
      </c>
      <c r="E13" s="22">
        <v>12620720</v>
      </c>
      <c r="G13" s="20">
        <v>4656</v>
      </c>
      <c r="H13" s="4">
        <v>16926099</v>
      </c>
      <c r="J13" s="20">
        <v>5331</v>
      </c>
      <c r="K13" s="4">
        <v>20965696</v>
      </c>
      <c r="M13" s="20">
        <v>5645</v>
      </c>
      <c r="N13" s="4">
        <v>22156367</v>
      </c>
      <c r="P13" s="20">
        <v>6026</v>
      </c>
      <c r="Q13" s="4">
        <v>25707104</v>
      </c>
      <c r="S13" s="23"/>
      <c r="T13" s="24"/>
      <c r="V13" s="26"/>
    </row>
    <row r="14" spans="1:22" x14ac:dyDescent="0.2">
      <c r="A14" s="19" t="s">
        <v>16</v>
      </c>
      <c r="B14" s="19"/>
      <c r="C14" s="5" t="s">
        <v>17</v>
      </c>
      <c r="D14" s="21">
        <v>2571</v>
      </c>
      <c r="E14" s="22">
        <v>6630774</v>
      </c>
      <c r="G14" s="20">
        <v>2882</v>
      </c>
      <c r="H14" s="4">
        <v>7277390</v>
      </c>
      <c r="J14" s="20">
        <v>3116</v>
      </c>
      <c r="K14" s="4">
        <v>9772259</v>
      </c>
      <c r="M14" s="20">
        <v>2754</v>
      </c>
      <c r="N14" s="4">
        <v>8411460</v>
      </c>
      <c r="P14" s="20">
        <v>2852</v>
      </c>
      <c r="Q14" s="4">
        <v>9754660</v>
      </c>
      <c r="S14" s="23"/>
      <c r="T14" s="24"/>
    </row>
    <row r="15" spans="1:22" x14ac:dyDescent="0.2">
      <c r="A15" s="19" t="s">
        <v>18</v>
      </c>
      <c r="B15" s="19"/>
      <c r="C15" s="5" t="s">
        <v>19</v>
      </c>
      <c r="D15" s="21">
        <v>5112</v>
      </c>
      <c r="E15" s="22">
        <v>18344742</v>
      </c>
      <c r="G15" s="20">
        <v>5289</v>
      </c>
      <c r="H15" s="4">
        <v>19036444</v>
      </c>
      <c r="J15" s="20">
        <v>5810</v>
      </c>
      <c r="K15" s="4">
        <v>22276780</v>
      </c>
      <c r="M15" s="20">
        <v>5412</v>
      </c>
      <c r="N15" s="4">
        <v>20776515</v>
      </c>
      <c r="P15" s="20">
        <v>5325</v>
      </c>
      <c r="Q15" s="4">
        <v>22320580</v>
      </c>
      <c r="S15" s="23"/>
      <c r="T15" s="24"/>
    </row>
    <row r="16" spans="1:22" x14ac:dyDescent="0.2">
      <c r="A16" s="19" t="s">
        <v>20</v>
      </c>
      <c r="B16" s="19"/>
      <c r="C16" s="5" t="s">
        <v>230</v>
      </c>
      <c r="D16" s="21">
        <v>3114</v>
      </c>
      <c r="E16" s="22">
        <v>11347570</v>
      </c>
      <c r="G16" s="20">
        <v>3315</v>
      </c>
      <c r="H16" s="4">
        <v>11680808</v>
      </c>
      <c r="J16" s="20">
        <v>3427</v>
      </c>
      <c r="K16" s="4">
        <v>13288358</v>
      </c>
      <c r="M16" s="20">
        <v>2836</v>
      </c>
      <c r="N16" s="4">
        <v>10906272</v>
      </c>
      <c r="P16" s="20">
        <v>2597</v>
      </c>
      <c r="Q16" s="4">
        <v>10717467</v>
      </c>
      <c r="S16" s="23"/>
      <c r="T16" s="24"/>
    </row>
    <row r="17" spans="1:23" x14ac:dyDescent="0.2">
      <c r="A17" s="19" t="s">
        <v>21</v>
      </c>
      <c r="B17" s="19"/>
      <c r="C17" s="5" t="s">
        <v>231</v>
      </c>
      <c r="D17" s="21">
        <v>2219</v>
      </c>
      <c r="E17" s="22">
        <v>6478865</v>
      </c>
      <c r="G17" s="20">
        <v>2606</v>
      </c>
      <c r="H17" s="4">
        <v>7475723</v>
      </c>
      <c r="J17" s="20">
        <v>2816</v>
      </c>
      <c r="K17" s="4">
        <v>10600023</v>
      </c>
      <c r="M17" s="20">
        <v>2787</v>
      </c>
      <c r="N17" s="4">
        <v>10300087</v>
      </c>
      <c r="P17" s="20">
        <v>2720</v>
      </c>
      <c r="Q17" s="4">
        <v>10746788</v>
      </c>
      <c r="S17" s="23"/>
      <c r="T17" s="24"/>
    </row>
    <row r="18" spans="1:23" x14ac:dyDescent="0.2">
      <c r="A18" s="19" t="s">
        <v>22</v>
      </c>
      <c r="B18" s="19"/>
      <c r="C18" s="5" t="s">
        <v>232</v>
      </c>
      <c r="D18" s="21">
        <v>8165</v>
      </c>
      <c r="E18" s="22">
        <v>32278232</v>
      </c>
      <c r="G18" s="20">
        <v>8844</v>
      </c>
      <c r="H18" s="4">
        <v>34582668</v>
      </c>
      <c r="J18" s="20">
        <v>10378</v>
      </c>
      <c r="K18" s="4">
        <v>43581683</v>
      </c>
      <c r="M18" s="20">
        <v>11004</v>
      </c>
      <c r="N18" s="4">
        <v>46220114</v>
      </c>
      <c r="P18" s="20">
        <v>11431</v>
      </c>
      <c r="Q18" s="4">
        <v>53113261</v>
      </c>
      <c r="S18" s="23"/>
      <c r="T18" s="24"/>
    </row>
    <row r="19" spans="1:23" x14ac:dyDescent="0.2">
      <c r="A19" s="25">
        <v>127</v>
      </c>
      <c r="B19" s="25"/>
      <c r="C19" s="5" t="s">
        <v>233</v>
      </c>
      <c r="D19" s="21">
        <v>669</v>
      </c>
      <c r="E19" s="22">
        <v>2210901</v>
      </c>
      <c r="G19" s="5">
        <v>794</v>
      </c>
      <c r="H19" s="4">
        <v>2598176</v>
      </c>
      <c r="J19" s="20">
        <v>846</v>
      </c>
      <c r="K19" s="4">
        <v>2993050</v>
      </c>
      <c r="M19" s="20">
        <v>883</v>
      </c>
      <c r="N19" s="4">
        <v>3154993</v>
      </c>
      <c r="P19" s="20">
        <v>989</v>
      </c>
      <c r="Q19" s="4">
        <v>3807796</v>
      </c>
      <c r="S19" s="23"/>
      <c r="T19" s="24"/>
    </row>
    <row r="20" spans="1:23" x14ac:dyDescent="0.2">
      <c r="A20" s="19" t="s">
        <v>23</v>
      </c>
      <c r="B20" s="19"/>
      <c r="C20" s="5" t="s">
        <v>234</v>
      </c>
      <c r="D20" s="21">
        <v>6160</v>
      </c>
      <c r="E20" s="22">
        <v>25886773</v>
      </c>
      <c r="G20" s="20">
        <v>7118</v>
      </c>
      <c r="H20" s="4">
        <v>29755468</v>
      </c>
      <c r="J20" s="20">
        <v>8022</v>
      </c>
      <c r="K20" s="4">
        <v>36414905</v>
      </c>
      <c r="M20" s="20">
        <v>8347</v>
      </c>
      <c r="N20" s="4">
        <v>37825979</v>
      </c>
      <c r="P20" s="20">
        <v>8840</v>
      </c>
      <c r="Q20" s="4">
        <v>43809199</v>
      </c>
      <c r="S20" s="23"/>
      <c r="T20" s="24"/>
    </row>
    <row r="21" spans="1:23" x14ac:dyDescent="0.2">
      <c r="A21" s="19" t="s">
        <v>24</v>
      </c>
      <c r="B21" s="19"/>
      <c r="C21" s="5" t="s">
        <v>25</v>
      </c>
      <c r="D21" s="21">
        <v>2964</v>
      </c>
      <c r="E21" s="22">
        <v>11034454</v>
      </c>
      <c r="G21" s="20">
        <v>2980</v>
      </c>
      <c r="H21" s="4">
        <v>11063599</v>
      </c>
      <c r="J21" s="20">
        <v>3247</v>
      </c>
      <c r="K21" s="4">
        <v>12862479</v>
      </c>
      <c r="M21" s="20">
        <v>2928</v>
      </c>
      <c r="N21" s="4">
        <v>11596776</v>
      </c>
      <c r="P21" s="20">
        <v>2599</v>
      </c>
      <c r="Q21" s="4">
        <v>10972499</v>
      </c>
      <c r="S21" s="23"/>
      <c r="T21" s="24"/>
    </row>
    <row r="22" spans="1:23" x14ac:dyDescent="0.2">
      <c r="A22" s="5"/>
      <c r="B22" s="5"/>
      <c r="C22" s="5"/>
      <c r="M22" s="5"/>
      <c r="N22" s="4"/>
      <c r="P22" s="5"/>
      <c r="Q22" s="4"/>
      <c r="S22" s="23"/>
      <c r="T22" s="24"/>
    </row>
    <row r="23" spans="1:23" x14ac:dyDescent="0.2">
      <c r="A23" s="5"/>
      <c r="B23" s="5"/>
      <c r="C23" s="15" t="s">
        <v>26</v>
      </c>
      <c r="D23" s="48">
        <f>SUM(D10:D21)</f>
        <v>39539</v>
      </c>
      <c r="E23" s="49">
        <f>SUM(E10:E21)</f>
        <v>141850348</v>
      </c>
      <c r="F23" s="50"/>
      <c r="G23" s="48">
        <f>SUM(G10:G21)</f>
        <v>43267</v>
      </c>
      <c r="H23" s="49">
        <f>SUM(H10:H21)</f>
        <v>154092933</v>
      </c>
      <c r="I23" s="50"/>
      <c r="J23" s="48">
        <f>SUM(J10:J22)</f>
        <v>47630</v>
      </c>
      <c r="K23" s="49">
        <v>188764589</v>
      </c>
      <c r="L23" s="50"/>
      <c r="M23" s="48">
        <f>SUM(M10:M22)</f>
        <v>47335</v>
      </c>
      <c r="N23" s="49">
        <f>SUM(N10:N22)</f>
        <v>187659818</v>
      </c>
      <c r="O23" s="50"/>
      <c r="P23" s="48">
        <f>SUM(P10:P22)</f>
        <v>48433</v>
      </c>
      <c r="Q23" s="49">
        <f>SUM(Q10:Q22)</f>
        <v>210120833</v>
      </c>
      <c r="S23" s="29"/>
      <c r="T23" s="30"/>
    </row>
    <row r="24" spans="1:23" ht="18.75" customHeight="1" x14ac:dyDescent="0.2">
      <c r="A24" s="10"/>
      <c r="B24" s="10"/>
      <c r="C24" s="10"/>
      <c r="D24" s="10"/>
      <c r="E24" s="10"/>
      <c r="F24" s="10"/>
      <c r="G24" s="2"/>
      <c r="H24" s="2"/>
      <c r="I24" s="10"/>
    </row>
    <row r="25" spans="1:23" ht="15.75" x14ac:dyDescent="0.25">
      <c r="A25" s="12" t="s">
        <v>27</v>
      </c>
      <c r="B25" s="10"/>
      <c r="C25" s="10"/>
      <c r="D25" s="14"/>
      <c r="E25" s="14"/>
      <c r="F25" s="2"/>
      <c r="G25" s="2"/>
      <c r="H25" s="2"/>
      <c r="I25" s="2"/>
    </row>
    <row r="26" spans="1:23" ht="14.25" customHeight="1" x14ac:dyDescent="0.2">
      <c r="A26" s="10"/>
      <c r="B26" s="10"/>
      <c r="C26" s="10"/>
      <c r="D26" s="10"/>
      <c r="E26" s="10"/>
      <c r="F26" s="2"/>
      <c r="G26" s="2"/>
      <c r="H26" s="2"/>
      <c r="I26" s="2"/>
    </row>
    <row r="27" spans="1:23" ht="12.75" thickBot="1" x14ac:dyDescent="0.25">
      <c r="A27" s="14" t="s">
        <v>4</v>
      </c>
      <c r="B27" s="14"/>
      <c r="C27" s="15"/>
      <c r="D27" s="57" t="s">
        <v>225</v>
      </c>
      <c r="E27" s="58"/>
      <c r="F27" s="5"/>
      <c r="G27" s="57" t="s">
        <v>226</v>
      </c>
      <c r="H27" s="58"/>
      <c r="I27" s="5"/>
      <c r="J27" s="57" t="s">
        <v>227</v>
      </c>
      <c r="K27" s="58"/>
      <c r="M27" s="57" t="s">
        <v>228</v>
      </c>
      <c r="N27" s="58"/>
      <c r="P27" s="57" t="s">
        <v>229</v>
      </c>
      <c r="Q27" s="58"/>
    </row>
    <row r="28" spans="1:23" x14ac:dyDescent="0.2">
      <c r="A28" s="16" t="s">
        <v>5</v>
      </c>
      <c r="B28" s="16"/>
      <c r="C28" s="17" t="s">
        <v>6</v>
      </c>
      <c r="D28" s="14" t="s">
        <v>7</v>
      </c>
      <c r="E28" s="14" t="s">
        <v>8</v>
      </c>
      <c r="F28" s="5"/>
      <c r="G28" s="14" t="s">
        <v>7</v>
      </c>
      <c r="H28" s="14" t="s">
        <v>8</v>
      </c>
      <c r="I28" s="5"/>
      <c r="J28" s="14" t="s">
        <v>7</v>
      </c>
      <c r="K28" s="18" t="s">
        <v>8</v>
      </c>
      <c r="M28" s="14" t="s">
        <v>7</v>
      </c>
      <c r="N28" s="18" t="s">
        <v>8</v>
      </c>
      <c r="P28" s="14" t="s">
        <v>7</v>
      </c>
      <c r="Q28" s="18" t="s">
        <v>8</v>
      </c>
    </row>
    <row r="29" spans="1:23" ht="3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M29" s="5"/>
      <c r="N29" s="4"/>
      <c r="P29" s="5"/>
      <c r="Q29" s="4"/>
    </row>
    <row r="30" spans="1:23" x14ac:dyDescent="0.2">
      <c r="A30" s="5">
        <v>400</v>
      </c>
      <c r="B30" s="5"/>
      <c r="C30" s="5" t="s">
        <v>239</v>
      </c>
      <c r="D30" s="59" t="s">
        <v>247</v>
      </c>
      <c r="E30" s="59" t="s">
        <v>247</v>
      </c>
      <c r="F30" s="5"/>
      <c r="G30" s="59" t="s">
        <v>247</v>
      </c>
      <c r="H30" s="59" t="s">
        <v>247</v>
      </c>
      <c r="I30" s="5"/>
      <c r="J30" s="31">
        <v>112</v>
      </c>
      <c r="K30" s="4">
        <v>416766</v>
      </c>
      <c r="M30" s="31">
        <v>124</v>
      </c>
      <c r="N30" s="4">
        <v>467962</v>
      </c>
      <c r="P30" s="31">
        <v>102</v>
      </c>
      <c r="Q30" s="4">
        <v>432428</v>
      </c>
      <c r="W30" s="26"/>
    </row>
    <row r="31" spans="1:23" x14ac:dyDescent="0.2">
      <c r="A31" s="19" t="s">
        <v>28</v>
      </c>
      <c r="B31" s="19"/>
      <c r="C31" s="5" t="s">
        <v>29</v>
      </c>
      <c r="D31" s="21">
        <v>686</v>
      </c>
      <c r="E31" s="22">
        <v>3115006</v>
      </c>
      <c r="G31" s="31">
        <v>703</v>
      </c>
      <c r="H31" s="22">
        <v>3220183</v>
      </c>
      <c r="J31" s="31">
        <v>750</v>
      </c>
      <c r="K31" s="4">
        <v>3545848</v>
      </c>
      <c r="M31" s="31">
        <v>694</v>
      </c>
      <c r="N31" s="4">
        <v>3265455</v>
      </c>
      <c r="P31" s="31">
        <v>632</v>
      </c>
      <c r="Q31" s="4">
        <v>3160427</v>
      </c>
      <c r="V31" s="26"/>
      <c r="W31" s="26"/>
    </row>
    <row r="32" spans="1:23" x14ac:dyDescent="0.2">
      <c r="A32" s="19" t="s">
        <v>30</v>
      </c>
      <c r="B32" s="19"/>
      <c r="C32" s="5" t="s">
        <v>31</v>
      </c>
      <c r="D32" s="21">
        <v>1368</v>
      </c>
      <c r="E32" s="22">
        <v>5493439</v>
      </c>
      <c r="G32" s="21">
        <v>1617</v>
      </c>
      <c r="H32" s="22">
        <v>6361898</v>
      </c>
      <c r="J32" s="21">
        <v>1727</v>
      </c>
      <c r="K32" s="4">
        <v>7224564</v>
      </c>
      <c r="M32" s="21">
        <v>1927</v>
      </c>
      <c r="N32" s="4">
        <v>8054800</v>
      </c>
      <c r="P32" s="21">
        <v>1994</v>
      </c>
      <c r="Q32" s="4">
        <v>9090530</v>
      </c>
      <c r="W32" s="26"/>
    </row>
    <row r="33" spans="1:23" x14ac:dyDescent="0.2">
      <c r="A33" s="19" t="s">
        <v>32</v>
      </c>
      <c r="B33" s="19"/>
      <c r="C33" s="5" t="s">
        <v>33</v>
      </c>
      <c r="D33" s="21">
        <v>1071</v>
      </c>
      <c r="E33" s="22">
        <v>4046010</v>
      </c>
      <c r="G33" s="21">
        <v>1177</v>
      </c>
      <c r="H33" s="22">
        <v>4386468</v>
      </c>
      <c r="J33" s="31">
        <v>985</v>
      </c>
      <c r="K33" s="4">
        <v>3844802</v>
      </c>
      <c r="M33" s="31">
        <v>944</v>
      </c>
      <c r="N33" s="4">
        <v>3746822</v>
      </c>
      <c r="P33" s="31">
        <v>869</v>
      </c>
      <c r="Q33" s="4">
        <v>3751415</v>
      </c>
      <c r="V33" s="26"/>
      <c r="W33" s="26"/>
    </row>
    <row r="34" spans="1:23" x14ac:dyDescent="0.2">
      <c r="A34" s="19" t="s">
        <v>34</v>
      </c>
      <c r="B34" s="19"/>
      <c r="C34" s="5" t="s">
        <v>35</v>
      </c>
      <c r="D34" s="21">
        <v>294</v>
      </c>
      <c r="E34" s="22">
        <v>1199433</v>
      </c>
      <c r="G34" s="31">
        <v>323</v>
      </c>
      <c r="H34" s="22">
        <v>1315712</v>
      </c>
      <c r="J34" s="31">
        <v>312</v>
      </c>
      <c r="K34" s="4">
        <v>1378565</v>
      </c>
      <c r="M34" s="31">
        <v>331</v>
      </c>
      <c r="N34" s="4">
        <v>1455483</v>
      </c>
      <c r="P34" s="31">
        <v>306</v>
      </c>
      <c r="Q34" s="4">
        <v>1478328</v>
      </c>
      <c r="W34" s="26"/>
    </row>
    <row r="35" spans="1:23" x14ac:dyDescent="0.2">
      <c r="A35" s="19" t="s">
        <v>36</v>
      </c>
      <c r="B35" s="19"/>
      <c r="C35" s="5" t="s">
        <v>37</v>
      </c>
      <c r="D35" s="21">
        <v>1004</v>
      </c>
      <c r="E35" s="22">
        <v>4240852</v>
      </c>
      <c r="G35" s="21">
        <v>1168</v>
      </c>
      <c r="H35" s="22">
        <v>4903802</v>
      </c>
      <c r="J35" s="21">
        <v>1288</v>
      </c>
      <c r="K35" s="4">
        <v>5745033</v>
      </c>
      <c r="M35" s="21">
        <v>1364</v>
      </c>
      <c r="N35" s="4">
        <v>6104828</v>
      </c>
      <c r="P35" s="21">
        <v>1413</v>
      </c>
      <c r="Q35" s="4">
        <v>6921463</v>
      </c>
      <c r="W35" s="26"/>
    </row>
    <row r="36" spans="1:23" x14ac:dyDescent="0.2">
      <c r="A36" s="19" t="s">
        <v>38</v>
      </c>
      <c r="B36" s="19"/>
      <c r="C36" s="5" t="s">
        <v>39</v>
      </c>
      <c r="D36" s="21">
        <v>1827</v>
      </c>
      <c r="E36" s="22">
        <v>6951431</v>
      </c>
      <c r="G36" s="21">
        <v>1692</v>
      </c>
      <c r="H36" s="22">
        <v>6365484</v>
      </c>
      <c r="J36" s="21">
        <v>1492</v>
      </c>
      <c r="K36" s="4">
        <v>5909070</v>
      </c>
      <c r="M36" s="21">
        <v>1431</v>
      </c>
      <c r="N36" s="4">
        <v>5702001</v>
      </c>
      <c r="P36" s="21">
        <v>1703</v>
      </c>
      <c r="Q36" s="4">
        <v>7654161</v>
      </c>
      <c r="V36" s="26"/>
      <c r="W36" s="26"/>
    </row>
    <row r="37" spans="1:23" x14ac:dyDescent="0.2">
      <c r="A37" s="19" t="s">
        <v>40</v>
      </c>
      <c r="B37" s="19"/>
      <c r="C37" s="5" t="s">
        <v>41</v>
      </c>
      <c r="D37" s="21">
        <v>555</v>
      </c>
      <c r="E37" s="22">
        <v>2251738</v>
      </c>
      <c r="F37" s="5"/>
      <c r="G37" s="31">
        <v>548</v>
      </c>
      <c r="H37" s="22">
        <v>2257189</v>
      </c>
      <c r="I37" s="5"/>
      <c r="J37" s="31">
        <v>576</v>
      </c>
      <c r="K37" s="4">
        <v>2452118</v>
      </c>
      <c r="M37" s="31">
        <v>575</v>
      </c>
      <c r="N37" s="4">
        <v>2443113</v>
      </c>
      <c r="P37" s="31">
        <v>555</v>
      </c>
      <c r="Q37" s="4">
        <v>2567610</v>
      </c>
      <c r="V37" s="26"/>
      <c r="W37" s="26"/>
    </row>
    <row r="38" spans="1:23" x14ac:dyDescent="0.2">
      <c r="A38" s="19" t="s">
        <v>42</v>
      </c>
      <c r="B38" s="19"/>
      <c r="C38" s="5" t="s">
        <v>43</v>
      </c>
      <c r="D38" s="21">
        <v>4838</v>
      </c>
      <c r="E38" s="22">
        <v>18389080</v>
      </c>
      <c r="F38" s="5"/>
      <c r="G38" s="21">
        <v>4685</v>
      </c>
      <c r="H38" s="22">
        <v>17710514</v>
      </c>
      <c r="I38" s="5"/>
      <c r="J38" s="21">
        <v>4492</v>
      </c>
      <c r="K38" s="4">
        <v>17858057</v>
      </c>
      <c r="M38" s="21">
        <v>4435</v>
      </c>
      <c r="N38" s="4">
        <v>17673750</v>
      </c>
      <c r="P38" s="21">
        <v>4405</v>
      </c>
      <c r="Q38" s="4">
        <v>19582146</v>
      </c>
      <c r="W38" s="26"/>
    </row>
    <row r="39" spans="1:23" x14ac:dyDescent="0.2">
      <c r="A39" s="19" t="s">
        <v>44</v>
      </c>
      <c r="B39" s="19"/>
      <c r="C39" s="5" t="s">
        <v>45</v>
      </c>
      <c r="D39" s="21">
        <v>1200</v>
      </c>
      <c r="E39" s="22">
        <v>5076609</v>
      </c>
      <c r="F39" s="5"/>
      <c r="G39" s="21">
        <v>1243</v>
      </c>
      <c r="H39" s="22">
        <v>5305306</v>
      </c>
      <c r="I39" s="5"/>
      <c r="J39" s="21">
        <v>1217</v>
      </c>
      <c r="K39" s="4">
        <v>5305390</v>
      </c>
      <c r="M39" s="21">
        <v>1158</v>
      </c>
      <c r="N39" s="4">
        <v>5118773</v>
      </c>
      <c r="P39" s="21">
        <v>1099</v>
      </c>
      <c r="Q39" s="4">
        <v>5326155</v>
      </c>
      <c r="W39" s="26"/>
    </row>
    <row r="40" spans="1:23" x14ac:dyDescent="0.2">
      <c r="A40" s="25">
        <v>150</v>
      </c>
      <c r="B40" s="25"/>
      <c r="C40" s="5" t="s">
        <v>46</v>
      </c>
      <c r="D40" s="21">
        <v>343</v>
      </c>
      <c r="E40" s="22">
        <v>1132805</v>
      </c>
      <c r="F40" s="5"/>
      <c r="G40" s="31">
        <v>296</v>
      </c>
      <c r="H40" s="22">
        <v>914558</v>
      </c>
      <c r="I40" s="5"/>
      <c r="J40" s="31">
        <v>235</v>
      </c>
      <c r="K40" s="4">
        <v>757431</v>
      </c>
      <c r="M40" s="31">
        <v>166</v>
      </c>
      <c r="N40" s="4">
        <v>548571</v>
      </c>
      <c r="P40" s="31">
        <v>256</v>
      </c>
      <c r="Q40" s="4">
        <v>906223</v>
      </c>
      <c r="W40" s="26"/>
    </row>
    <row r="41" spans="1:23" x14ac:dyDescent="0.2">
      <c r="A41" s="19" t="s">
        <v>47</v>
      </c>
      <c r="B41" s="19"/>
      <c r="C41" s="5" t="s">
        <v>235</v>
      </c>
      <c r="D41" s="21">
        <v>777</v>
      </c>
      <c r="E41" s="22">
        <v>3302232</v>
      </c>
      <c r="F41" s="5"/>
      <c r="G41" s="21">
        <v>1006</v>
      </c>
      <c r="H41" s="22">
        <v>4186443</v>
      </c>
      <c r="I41" s="5"/>
      <c r="J41" s="21">
        <v>1047</v>
      </c>
      <c r="K41" s="4">
        <v>4515094</v>
      </c>
      <c r="M41" s="21">
        <v>1115</v>
      </c>
      <c r="N41" s="4">
        <v>4793258</v>
      </c>
      <c r="P41" s="21">
        <v>1124</v>
      </c>
      <c r="Q41" s="4">
        <v>5404441</v>
      </c>
      <c r="W41" s="26"/>
    </row>
    <row r="42" spans="1:23" x14ac:dyDescent="0.2">
      <c r="A42" s="19" t="s">
        <v>48</v>
      </c>
      <c r="B42" s="19"/>
      <c r="C42" s="5" t="s">
        <v>49</v>
      </c>
      <c r="D42" s="21">
        <v>288</v>
      </c>
      <c r="E42" s="22">
        <v>1183008</v>
      </c>
      <c r="F42" s="5"/>
      <c r="G42" s="31">
        <v>281</v>
      </c>
      <c r="H42" s="22">
        <v>1170635</v>
      </c>
      <c r="I42" s="5"/>
      <c r="J42" s="31">
        <v>272</v>
      </c>
      <c r="K42" s="4">
        <v>1144101</v>
      </c>
      <c r="M42" s="31">
        <v>260</v>
      </c>
      <c r="N42" s="4">
        <v>1087078</v>
      </c>
      <c r="P42" s="31">
        <v>221</v>
      </c>
      <c r="Q42" s="4">
        <v>1032269</v>
      </c>
      <c r="W42" s="26"/>
    </row>
    <row r="43" spans="1:23" x14ac:dyDescent="0.2">
      <c r="A43" s="19" t="s">
        <v>50</v>
      </c>
      <c r="B43" s="19"/>
      <c r="C43" s="5" t="s">
        <v>51</v>
      </c>
      <c r="D43" s="21">
        <v>299</v>
      </c>
      <c r="E43" s="22">
        <v>1260285</v>
      </c>
      <c r="F43" s="5"/>
      <c r="G43" s="31">
        <v>300</v>
      </c>
      <c r="H43" s="22">
        <v>1235109</v>
      </c>
      <c r="I43" s="5"/>
      <c r="J43" s="31">
        <v>302</v>
      </c>
      <c r="K43" s="4">
        <v>1270389</v>
      </c>
      <c r="M43" s="31">
        <v>315</v>
      </c>
      <c r="N43" s="4">
        <v>1332253</v>
      </c>
      <c r="P43" s="31">
        <v>287</v>
      </c>
      <c r="Q43" s="4">
        <v>1327278</v>
      </c>
    </row>
    <row r="44" spans="1:23" x14ac:dyDescent="0.2">
      <c r="A44" s="19"/>
      <c r="B44" s="19"/>
      <c r="C44" s="5"/>
      <c r="D44" s="21"/>
      <c r="E44" s="22"/>
      <c r="F44" s="5"/>
      <c r="G44" s="31"/>
      <c r="H44" s="22"/>
      <c r="I44" s="5"/>
      <c r="J44" s="31"/>
      <c r="K44" s="21"/>
      <c r="N44" s="31"/>
      <c r="Q44" s="31"/>
    </row>
    <row r="45" spans="1:23" ht="12.75" x14ac:dyDescent="0.2">
      <c r="A45" s="32" t="s">
        <v>52</v>
      </c>
      <c r="B45" s="10"/>
      <c r="D45" s="10"/>
      <c r="E45" s="10"/>
      <c r="F45" s="10"/>
      <c r="G45" s="20"/>
      <c r="H45" s="4"/>
      <c r="I45" s="10"/>
      <c r="J45" s="20"/>
      <c r="K45" s="20"/>
      <c r="N45" s="31"/>
      <c r="Q45" s="31"/>
    </row>
    <row r="46" spans="1:23" ht="48" customHeight="1" x14ac:dyDescent="0.2">
      <c r="A46" s="33" t="s">
        <v>224</v>
      </c>
      <c r="B46" s="10"/>
      <c r="D46" s="10"/>
      <c r="E46" s="10"/>
      <c r="F46" s="10"/>
      <c r="G46" s="20"/>
      <c r="H46" s="4"/>
      <c r="I46" s="10"/>
      <c r="J46" s="20"/>
      <c r="N46" s="31"/>
      <c r="Q46" s="31"/>
    </row>
    <row r="47" spans="1:23" ht="15.75" x14ac:dyDescent="0.25">
      <c r="A47" s="12" t="s">
        <v>53</v>
      </c>
      <c r="B47" s="10"/>
      <c r="C47" s="2"/>
      <c r="D47" s="13"/>
      <c r="E47" s="13"/>
      <c r="F47" s="2"/>
      <c r="G47" s="20"/>
      <c r="H47" s="4"/>
      <c r="I47" s="2"/>
      <c r="J47" s="20"/>
      <c r="N47" s="31"/>
      <c r="Q47" s="31"/>
    </row>
    <row r="48" spans="1:23" ht="12.75" x14ac:dyDescent="0.2">
      <c r="A48" s="10"/>
      <c r="B48" s="10"/>
      <c r="C48" s="10"/>
      <c r="D48" s="13"/>
      <c r="E48" s="13"/>
      <c r="F48" s="10"/>
      <c r="G48" s="20"/>
      <c r="H48" s="4"/>
      <c r="I48" s="10"/>
      <c r="J48" s="20"/>
      <c r="N48" s="31"/>
      <c r="Q48" s="31"/>
    </row>
    <row r="49" spans="1:25" ht="12.75" thickBot="1" x14ac:dyDescent="0.25">
      <c r="A49" s="14" t="s">
        <v>4</v>
      </c>
      <c r="B49" s="14"/>
      <c r="C49" s="15" t="s">
        <v>1</v>
      </c>
      <c r="D49" s="57" t="s">
        <v>225</v>
      </c>
      <c r="E49" s="58"/>
      <c r="F49" s="5"/>
      <c r="G49" s="57" t="s">
        <v>226</v>
      </c>
      <c r="H49" s="58"/>
      <c r="I49" s="5"/>
      <c r="J49" s="57" t="s">
        <v>227</v>
      </c>
      <c r="K49" s="58"/>
      <c r="M49" s="57" t="s">
        <v>228</v>
      </c>
      <c r="N49" s="58"/>
      <c r="P49" s="57" t="s">
        <v>229</v>
      </c>
      <c r="Q49" s="58"/>
    </row>
    <row r="50" spans="1:25" x14ac:dyDescent="0.2">
      <c r="A50" s="16" t="s">
        <v>5</v>
      </c>
      <c r="B50" s="16"/>
      <c r="C50" s="17" t="s">
        <v>6</v>
      </c>
      <c r="D50" s="14" t="s">
        <v>7</v>
      </c>
      <c r="E50" s="14" t="s">
        <v>8</v>
      </c>
      <c r="F50" s="5"/>
      <c r="G50" s="14" t="s">
        <v>7</v>
      </c>
      <c r="H50" s="14" t="s">
        <v>8</v>
      </c>
      <c r="I50" s="5"/>
      <c r="J50" s="14" t="s">
        <v>7</v>
      </c>
      <c r="K50" s="18" t="s">
        <v>8</v>
      </c>
      <c r="M50" s="14" t="s">
        <v>7</v>
      </c>
      <c r="N50" s="18" t="s">
        <v>8</v>
      </c>
      <c r="P50" s="14" t="s">
        <v>7</v>
      </c>
      <c r="Q50" s="18" t="s">
        <v>8</v>
      </c>
    </row>
    <row r="51" spans="1:25" ht="3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M51" s="5"/>
      <c r="N51" s="4"/>
      <c r="P51" s="5"/>
      <c r="Q51" s="4"/>
    </row>
    <row r="52" spans="1:25" x14ac:dyDescent="0.2">
      <c r="A52" s="19" t="s">
        <v>54</v>
      </c>
      <c r="B52" s="19"/>
      <c r="C52" s="5" t="s">
        <v>55</v>
      </c>
      <c r="D52" s="59" t="s">
        <v>247</v>
      </c>
      <c r="E52" s="59" t="s">
        <v>247</v>
      </c>
      <c r="F52" s="5"/>
      <c r="G52" s="59" t="s">
        <v>247</v>
      </c>
      <c r="H52" s="59" t="s">
        <v>247</v>
      </c>
      <c r="I52" s="5"/>
      <c r="J52" s="21">
        <v>30</v>
      </c>
      <c r="K52" s="4">
        <v>116552</v>
      </c>
      <c r="M52" s="21">
        <v>30</v>
      </c>
      <c r="N52" s="4">
        <v>130976</v>
      </c>
      <c r="P52" s="21">
        <v>33</v>
      </c>
      <c r="Q52" s="4">
        <v>149132</v>
      </c>
      <c r="T52" s="26"/>
      <c r="U52" s="26"/>
    </row>
    <row r="53" spans="1:25" x14ac:dyDescent="0.2">
      <c r="A53" s="19" t="s">
        <v>56</v>
      </c>
      <c r="B53" s="19"/>
      <c r="C53" s="5" t="s">
        <v>57</v>
      </c>
      <c r="D53" s="21">
        <v>390</v>
      </c>
      <c r="E53" s="22">
        <v>1659038</v>
      </c>
      <c r="F53" s="5"/>
      <c r="G53" s="31">
        <v>423</v>
      </c>
      <c r="H53" s="22">
        <v>1793011</v>
      </c>
      <c r="I53" s="5"/>
      <c r="J53" s="21">
        <v>423</v>
      </c>
      <c r="K53" s="4">
        <v>1945672</v>
      </c>
      <c r="M53" s="21">
        <v>452</v>
      </c>
      <c r="N53" s="4">
        <v>2073843</v>
      </c>
      <c r="P53" s="21">
        <v>455</v>
      </c>
      <c r="Q53" s="4">
        <v>2285661</v>
      </c>
      <c r="T53" s="26"/>
      <c r="U53" s="26"/>
    </row>
    <row r="54" spans="1:25" x14ac:dyDescent="0.2">
      <c r="A54" s="19" t="s">
        <v>58</v>
      </c>
      <c r="B54" s="19"/>
      <c r="C54" s="5" t="s">
        <v>59</v>
      </c>
      <c r="D54" s="21">
        <v>751</v>
      </c>
      <c r="E54" s="22">
        <v>3105090</v>
      </c>
      <c r="F54" s="5"/>
      <c r="G54" s="31">
        <v>766</v>
      </c>
      <c r="H54" s="22">
        <v>3062169</v>
      </c>
      <c r="I54" s="5"/>
      <c r="J54" s="21">
        <v>780</v>
      </c>
      <c r="K54" s="4">
        <v>3243462</v>
      </c>
      <c r="M54" s="21">
        <v>810</v>
      </c>
      <c r="N54" s="4">
        <v>3420822</v>
      </c>
      <c r="P54" s="21">
        <v>905</v>
      </c>
      <c r="Q54" s="4">
        <v>4034071</v>
      </c>
      <c r="S54" s="26"/>
      <c r="T54" s="26"/>
      <c r="U54" s="26"/>
    </row>
    <row r="55" spans="1:25" x14ac:dyDescent="0.2">
      <c r="A55" s="19" t="s">
        <v>60</v>
      </c>
      <c r="B55" s="19"/>
      <c r="C55" s="5" t="s">
        <v>61</v>
      </c>
      <c r="D55" s="21">
        <v>396</v>
      </c>
      <c r="E55" s="22">
        <v>1776291</v>
      </c>
      <c r="F55" s="5"/>
      <c r="G55" s="31">
        <v>419</v>
      </c>
      <c r="H55" s="22">
        <v>1896177</v>
      </c>
      <c r="I55" s="5"/>
      <c r="J55" s="21">
        <v>412</v>
      </c>
      <c r="K55" s="4">
        <v>1933951</v>
      </c>
      <c r="M55" s="21">
        <v>424</v>
      </c>
      <c r="N55" s="4">
        <v>1994651</v>
      </c>
      <c r="P55" s="21">
        <v>382</v>
      </c>
      <c r="Q55" s="4">
        <v>1971019</v>
      </c>
      <c r="T55" s="26"/>
      <c r="U55" s="26"/>
    </row>
    <row r="56" spans="1:25" x14ac:dyDescent="0.2">
      <c r="A56" s="19" t="s">
        <v>62</v>
      </c>
      <c r="B56" s="19"/>
      <c r="C56" s="5" t="s">
        <v>63</v>
      </c>
      <c r="D56" s="21">
        <v>296</v>
      </c>
      <c r="E56" s="22">
        <v>1106569</v>
      </c>
      <c r="F56" s="5"/>
      <c r="G56" s="31">
        <v>322</v>
      </c>
      <c r="H56" s="22">
        <v>1214528</v>
      </c>
      <c r="I56" s="5"/>
      <c r="J56" s="21">
        <v>342</v>
      </c>
      <c r="K56" s="4">
        <v>1323557</v>
      </c>
      <c r="M56" s="21">
        <v>338</v>
      </c>
      <c r="N56" s="4">
        <v>1340501</v>
      </c>
      <c r="P56" s="21">
        <v>381</v>
      </c>
      <c r="Q56" s="4">
        <v>1592953</v>
      </c>
      <c r="S56" s="26"/>
      <c r="T56" s="26"/>
      <c r="U56" s="26"/>
      <c r="Y56" s="26"/>
    </row>
    <row r="57" spans="1:25" x14ac:dyDescent="0.2">
      <c r="A57" s="19" t="s">
        <v>64</v>
      </c>
      <c r="B57" s="19"/>
      <c r="C57" s="5" t="s">
        <v>65</v>
      </c>
      <c r="D57" s="21">
        <v>330</v>
      </c>
      <c r="E57" s="22">
        <v>1497467</v>
      </c>
      <c r="F57" s="5"/>
      <c r="G57" s="31">
        <v>340</v>
      </c>
      <c r="H57" s="22">
        <v>1535989</v>
      </c>
      <c r="I57" s="5"/>
      <c r="J57" s="21">
        <v>335</v>
      </c>
      <c r="K57" s="4">
        <v>1562863</v>
      </c>
      <c r="M57" s="21">
        <v>319</v>
      </c>
      <c r="N57" s="4">
        <v>1471261</v>
      </c>
      <c r="P57" s="21">
        <v>267</v>
      </c>
      <c r="Q57" s="4">
        <v>1373270</v>
      </c>
      <c r="T57" s="26"/>
      <c r="U57" s="26"/>
      <c r="V57" s="26"/>
    </row>
    <row r="58" spans="1:25" x14ac:dyDescent="0.2">
      <c r="A58" s="19" t="s">
        <v>66</v>
      </c>
      <c r="B58" s="19"/>
      <c r="C58" s="5" t="s">
        <v>67</v>
      </c>
      <c r="D58" s="21">
        <v>470</v>
      </c>
      <c r="E58" s="22">
        <v>2125694</v>
      </c>
      <c r="F58" s="5"/>
      <c r="G58" s="31">
        <v>464</v>
      </c>
      <c r="H58" s="22">
        <v>2085010</v>
      </c>
      <c r="I58" s="5"/>
      <c r="J58" s="21">
        <v>441</v>
      </c>
      <c r="K58" s="4">
        <v>2041953</v>
      </c>
      <c r="M58" s="21">
        <v>438</v>
      </c>
      <c r="N58" s="4">
        <v>2030412</v>
      </c>
      <c r="P58" s="21">
        <v>439</v>
      </c>
      <c r="Q58" s="4">
        <v>2238031</v>
      </c>
      <c r="T58" s="26"/>
      <c r="U58" s="26"/>
      <c r="V58" s="26"/>
    </row>
    <row r="59" spans="1:25" x14ac:dyDescent="0.2">
      <c r="A59" s="19" t="s">
        <v>68</v>
      </c>
      <c r="B59" s="19"/>
      <c r="C59" s="5" t="s">
        <v>69</v>
      </c>
      <c r="D59" s="21">
        <v>1417</v>
      </c>
      <c r="E59" s="22">
        <v>5633680</v>
      </c>
      <c r="F59" s="5"/>
      <c r="G59" s="21">
        <v>1398</v>
      </c>
      <c r="H59" s="22">
        <v>5567456</v>
      </c>
      <c r="I59" s="5"/>
      <c r="J59" s="21">
        <v>1462</v>
      </c>
      <c r="K59" s="4">
        <v>5969642</v>
      </c>
      <c r="M59" s="21">
        <v>1445</v>
      </c>
      <c r="N59" s="4">
        <v>5944149</v>
      </c>
      <c r="P59" s="21">
        <v>1486</v>
      </c>
      <c r="Q59" s="4">
        <v>6566488</v>
      </c>
      <c r="T59" s="26"/>
      <c r="U59" s="26"/>
      <c r="V59" s="26"/>
    </row>
    <row r="60" spans="1:25" x14ac:dyDescent="0.2">
      <c r="A60" s="19" t="s">
        <v>70</v>
      </c>
      <c r="B60" s="19"/>
      <c r="C60" s="5" t="s">
        <v>71</v>
      </c>
      <c r="D60" s="21">
        <v>151</v>
      </c>
      <c r="E60" s="22">
        <v>487302</v>
      </c>
      <c r="F60" s="5"/>
      <c r="G60" s="21">
        <v>138</v>
      </c>
      <c r="H60" s="22">
        <v>479954</v>
      </c>
      <c r="I60" s="5"/>
      <c r="J60" s="21">
        <v>139</v>
      </c>
      <c r="K60" s="4">
        <v>513206</v>
      </c>
      <c r="M60" s="21">
        <v>124</v>
      </c>
      <c r="N60" s="4">
        <v>478359</v>
      </c>
      <c r="P60" s="21">
        <v>121</v>
      </c>
      <c r="Q60" s="4">
        <v>494943</v>
      </c>
      <c r="S60" s="26"/>
      <c r="T60" s="26"/>
      <c r="U60" s="26"/>
      <c r="V60" s="26"/>
    </row>
    <row r="61" spans="1:25" x14ac:dyDescent="0.2">
      <c r="A61" s="19" t="s">
        <v>72</v>
      </c>
      <c r="B61" s="19"/>
      <c r="C61" s="5" t="s">
        <v>238</v>
      </c>
      <c r="D61" s="21">
        <v>558</v>
      </c>
      <c r="E61" s="22">
        <v>1958114</v>
      </c>
      <c r="F61" s="5"/>
      <c r="G61" s="31">
        <v>561</v>
      </c>
      <c r="H61" s="22">
        <v>2028996</v>
      </c>
      <c r="I61" s="5"/>
      <c r="J61" s="21">
        <v>542</v>
      </c>
      <c r="K61" s="4">
        <v>1941515</v>
      </c>
      <c r="M61" s="21">
        <v>551</v>
      </c>
      <c r="N61" s="4">
        <v>2069638</v>
      </c>
      <c r="P61" s="21">
        <v>638</v>
      </c>
      <c r="Q61" s="4">
        <v>2673676</v>
      </c>
      <c r="T61" s="26"/>
      <c r="U61" s="26"/>
      <c r="V61" s="26"/>
    </row>
    <row r="62" spans="1:25" x14ac:dyDescent="0.2">
      <c r="A62" s="19" t="s">
        <v>73</v>
      </c>
      <c r="B62" s="19"/>
      <c r="C62" s="5" t="s">
        <v>74</v>
      </c>
      <c r="D62" s="21">
        <v>2131</v>
      </c>
      <c r="E62" s="22">
        <v>8993720</v>
      </c>
      <c r="F62" s="5"/>
      <c r="G62" s="21">
        <v>2489</v>
      </c>
      <c r="H62" s="22">
        <v>10250536</v>
      </c>
      <c r="I62" s="5"/>
      <c r="J62" s="21">
        <v>2440</v>
      </c>
      <c r="K62" s="4">
        <v>10434439</v>
      </c>
      <c r="M62" s="21">
        <v>2428</v>
      </c>
      <c r="N62" s="4">
        <v>10361566</v>
      </c>
      <c r="P62" s="21">
        <v>2466</v>
      </c>
      <c r="Q62" s="4">
        <v>11643839</v>
      </c>
      <c r="T62" s="26"/>
      <c r="U62" s="26"/>
      <c r="V62" s="26"/>
    </row>
    <row r="63" spans="1:25" x14ac:dyDescent="0.2">
      <c r="A63" s="19" t="s">
        <v>75</v>
      </c>
      <c r="B63" s="19"/>
      <c r="C63" s="5" t="s">
        <v>236</v>
      </c>
      <c r="D63" s="21">
        <v>53</v>
      </c>
      <c r="E63" s="22">
        <v>130069</v>
      </c>
      <c r="F63" s="5"/>
      <c r="G63" s="31">
        <v>71</v>
      </c>
      <c r="H63" s="22">
        <v>176620</v>
      </c>
      <c r="I63" s="5"/>
      <c r="J63" s="21">
        <v>119</v>
      </c>
      <c r="K63" s="4">
        <v>354071</v>
      </c>
      <c r="M63" s="21">
        <v>141</v>
      </c>
      <c r="N63" s="4">
        <v>417890</v>
      </c>
      <c r="P63" s="21">
        <v>159</v>
      </c>
      <c r="Q63" s="4">
        <v>500458</v>
      </c>
      <c r="T63" s="26"/>
      <c r="U63" s="26"/>
      <c r="V63" s="26"/>
    </row>
    <row r="64" spans="1:25" x14ac:dyDescent="0.2">
      <c r="A64" s="19" t="s">
        <v>76</v>
      </c>
      <c r="B64" s="19"/>
      <c r="C64" s="5" t="s">
        <v>77</v>
      </c>
      <c r="D64" s="21">
        <v>278</v>
      </c>
      <c r="E64" s="22">
        <v>1120177</v>
      </c>
      <c r="F64" s="5"/>
      <c r="G64" s="31">
        <v>258</v>
      </c>
      <c r="H64" s="22">
        <v>1024030</v>
      </c>
      <c r="I64" s="5"/>
      <c r="J64" s="21">
        <v>237</v>
      </c>
      <c r="K64" s="4">
        <v>1024065</v>
      </c>
      <c r="M64" s="21">
        <v>237</v>
      </c>
      <c r="N64" s="4">
        <v>1010983</v>
      </c>
      <c r="P64" s="21">
        <v>232</v>
      </c>
      <c r="Q64" s="4">
        <v>1086958</v>
      </c>
      <c r="T64" s="26"/>
      <c r="U64" s="26"/>
      <c r="V64" s="26"/>
    </row>
    <row r="65" spans="1:25" x14ac:dyDescent="0.2">
      <c r="A65" s="19" t="s">
        <v>78</v>
      </c>
      <c r="B65" s="19"/>
      <c r="C65" s="5" t="s">
        <v>79</v>
      </c>
      <c r="D65" s="21">
        <v>555</v>
      </c>
      <c r="E65" s="22">
        <v>2258801</v>
      </c>
      <c r="F65" s="5"/>
      <c r="G65" s="31">
        <v>620</v>
      </c>
      <c r="H65" s="22">
        <v>2498035</v>
      </c>
      <c r="I65" s="5"/>
      <c r="J65" s="21">
        <v>554</v>
      </c>
      <c r="K65" s="4">
        <v>2333854</v>
      </c>
      <c r="M65" s="21">
        <v>499</v>
      </c>
      <c r="N65" s="4">
        <v>2141522</v>
      </c>
      <c r="P65" s="21">
        <v>464</v>
      </c>
      <c r="Q65" s="4">
        <v>2078855</v>
      </c>
      <c r="T65" s="26"/>
      <c r="U65" s="26"/>
      <c r="V65" s="26"/>
    </row>
    <row r="66" spans="1:25" x14ac:dyDescent="0.2">
      <c r="A66" s="19" t="s">
        <v>80</v>
      </c>
      <c r="B66" s="19"/>
      <c r="C66" s="5" t="s">
        <v>81</v>
      </c>
      <c r="D66" s="21">
        <v>760</v>
      </c>
      <c r="E66" s="22">
        <v>3195183</v>
      </c>
      <c r="F66" s="5"/>
      <c r="G66" s="31">
        <v>769</v>
      </c>
      <c r="H66" s="22">
        <v>3157590</v>
      </c>
      <c r="I66" s="5"/>
      <c r="J66" s="21">
        <v>726</v>
      </c>
      <c r="K66" s="4">
        <v>3155160</v>
      </c>
      <c r="M66" s="21">
        <v>755</v>
      </c>
      <c r="N66" s="4">
        <v>3270000</v>
      </c>
      <c r="P66" s="21">
        <v>712</v>
      </c>
      <c r="Q66" s="4">
        <v>3283052</v>
      </c>
      <c r="T66" s="26"/>
      <c r="U66" s="26"/>
      <c r="V66" s="26"/>
    </row>
    <row r="67" spans="1:25" x14ac:dyDescent="0.2">
      <c r="A67" s="19" t="s">
        <v>82</v>
      </c>
      <c r="B67" s="19"/>
      <c r="C67" s="5" t="s">
        <v>83</v>
      </c>
      <c r="D67" s="21">
        <v>552</v>
      </c>
      <c r="E67" s="22">
        <v>2439187</v>
      </c>
      <c r="F67" s="5"/>
      <c r="G67" s="31">
        <v>500</v>
      </c>
      <c r="H67" s="22">
        <v>2222120</v>
      </c>
      <c r="I67" s="5"/>
      <c r="J67" s="21">
        <v>439</v>
      </c>
      <c r="K67" s="4">
        <v>2020008</v>
      </c>
      <c r="M67" s="21">
        <v>365</v>
      </c>
      <c r="N67" s="4">
        <v>1679879</v>
      </c>
      <c r="P67" s="21">
        <v>335</v>
      </c>
      <c r="Q67" s="4">
        <v>1649413</v>
      </c>
      <c r="T67" s="26"/>
      <c r="U67" s="26"/>
      <c r="V67" s="26"/>
    </row>
    <row r="68" spans="1:25" x14ac:dyDescent="0.2">
      <c r="A68" s="25">
        <v>145</v>
      </c>
      <c r="B68" s="25"/>
      <c r="C68" s="5" t="s">
        <v>237</v>
      </c>
      <c r="D68" s="21">
        <v>31</v>
      </c>
      <c r="E68" s="22">
        <v>136095</v>
      </c>
      <c r="F68" s="5"/>
      <c r="G68" s="31">
        <v>36</v>
      </c>
      <c r="H68" s="22">
        <v>157958</v>
      </c>
      <c r="I68" s="5"/>
      <c r="J68" s="21">
        <v>50</v>
      </c>
      <c r="K68" s="4">
        <v>220900</v>
      </c>
      <c r="M68" s="21">
        <v>60</v>
      </c>
      <c r="N68" s="4">
        <v>256795</v>
      </c>
      <c r="P68" s="21">
        <v>41</v>
      </c>
      <c r="Q68" s="4">
        <v>203810</v>
      </c>
      <c r="S68" s="26"/>
      <c r="T68" s="26"/>
      <c r="U68" s="26"/>
      <c r="V68" s="26"/>
    </row>
    <row r="69" spans="1:25" x14ac:dyDescent="0.2">
      <c r="A69" s="19" t="s">
        <v>84</v>
      </c>
      <c r="B69" s="19"/>
      <c r="C69" s="5" t="s">
        <v>85</v>
      </c>
      <c r="D69" s="21">
        <v>530</v>
      </c>
      <c r="E69" s="22">
        <v>1536800</v>
      </c>
      <c r="F69" s="5"/>
      <c r="G69" s="31">
        <v>885</v>
      </c>
      <c r="H69" s="22">
        <v>2907977</v>
      </c>
      <c r="I69" s="5"/>
      <c r="J69" s="21">
        <v>1182</v>
      </c>
      <c r="K69" s="4">
        <v>4286458</v>
      </c>
      <c r="M69" s="21">
        <v>1794</v>
      </c>
      <c r="N69" s="4">
        <v>6470726</v>
      </c>
      <c r="P69" s="21">
        <v>2257</v>
      </c>
      <c r="Q69" s="4">
        <v>9031728</v>
      </c>
      <c r="T69" s="26"/>
      <c r="U69" s="26"/>
      <c r="V69" s="26"/>
    </row>
    <row r="70" spans="1:25" x14ac:dyDescent="0.2">
      <c r="A70" s="19" t="s">
        <v>86</v>
      </c>
      <c r="B70" s="19"/>
      <c r="C70" s="5" t="s">
        <v>87</v>
      </c>
      <c r="D70" s="21">
        <v>813</v>
      </c>
      <c r="E70" s="22">
        <v>3562069</v>
      </c>
      <c r="F70" s="5"/>
      <c r="G70" s="31">
        <v>842</v>
      </c>
      <c r="H70" s="22">
        <v>3630612</v>
      </c>
      <c r="I70" s="5"/>
      <c r="J70" s="21">
        <v>878</v>
      </c>
      <c r="K70" s="4">
        <v>3937088</v>
      </c>
      <c r="M70" s="21">
        <v>893</v>
      </c>
      <c r="N70" s="4">
        <v>3991137</v>
      </c>
      <c r="P70" s="21">
        <v>786</v>
      </c>
      <c r="Q70" s="4">
        <v>3781265</v>
      </c>
      <c r="V70" s="26"/>
    </row>
    <row r="71" spans="1:25" x14ac:dyDescent="0.2">
      <c r="A71" s="19" t="s">
        <v>88</v>
      </c>
      <c r="B71" s="19"/>
      <c r="C71" s="5" t="s">
        <v>89</v>
      </c>
      <c r="D71" s="21">
        <v>697</v>
      </c>
      <c r="E71" s="22">
        <v>2722145</v>
      </c>
      <c r="F71" s="5"/>
      <c r="G71" s="31">
        <v>772</v>
      </c>
      <c r="H71" s="22">
        <v>3022688</v>
      </c>
      <c r="I71" s="5"/>
      <c r="J71" s="21">
        <v>817</v>
      </c>
      <c r="K71" s="4">
        <v>3263352</v>
      </c>
      <c r="M71" s="21">
        <v>845</v>
      </c>
      <c r="N71" s="4">
        <v>3467089</v>
      </c>
      <c r="P71" s="21">
        <v>857</v>
      </c>
      <c r="Q71" s="4">
        <v>3879768</v>
      </c>
      <c r="V71" s="26"/>
    </row>
    <row r="72" spans="1:25" x14ac:dyDescent="0.2">
      <c r="A72" s="19" t="s">
        <v>90</v>
      </c>
      <c r="B72" s="19"/>
      <c r="C72" s="5" t="s">
        <v>91</v>
      </c>
      <c r="D72" s="21">
        <v>516</v>
      </c>
      <c r="E72" s="22">
        <v>2338669</v>
      </c>
      <c r="F72" s="5"/>
      <c r="G72" s="31">
        <v>625</v>
      </c>
      <c r="H72" s="22">
        <v>2784196</v>
      </c>
      <c r="I72" s="5"/>
      <c r="J72" s="21">
        <v>633</v>
      </c>
      <c r="K72" s="4">
        <v>2948660</v>
      </c>
      <c r="M72" s="21">
        <v>670</v>
      </c>
      <c r="N72" s="4">
        <v>3114532</v>
      </c>
      <c r="P72" s="21">
        <v>645</v>
      </c>
      <c r="Q72" s="4">
        <v>3265156</v>
      </c>
      <c r="V72" s="26"/>
    </row>
    <row r="73" spans="1:25" x14ac:dyDescent="0.2">
      <c r="A73" s="19" t="s">
        <v>92</v>
      </c>
      <c r="B73" s="19"/>
      <c r="C73" s="5" t="s">
        <v>93</v>
      </c>
      <c r="D73" s="21">
        <v>766</v>
      </c>
      <c r="E73" s="22">
        <v>3137959</v>
      </c>
      <c r="F73" s="5"/>
      <c r="G73" s="31">
        <v>768</v>
      </c>
      <c r="H73" s="22">
        <v>3126311</v>
      </c>
      <c r="I73" s="5"/>
      <c r="J73" s="31">
        <v>833</v>
      </c>
      <c r="K73" s="4">
        <v>3536705</v>
      </c>
      <c r="M73" s="31">
        <v>892</v>
      </c>
      <c r="N73" s="4">
        <v>3814034</v>
      </c>
      <c r="P73" s="31">
        <v>922</v>
      </c>
      <c r="Q73" s="4">
        <v>4278799</v>
      </c>
      <c r="V73" s="26"/>
    </row>
    <row r="74" spans="1:25" x14ac:dyDescent="0.2">
      <c r="A74" s="19" t="s">
        <v>94</v>
      </c>
      <c r="B74" s="19"/>
      <c r="C74" s="5" t="s">
        <v>95</v>
      </c>
      <c r="D74" s="21">
        <v>289</v>
      </c>
      <c r="E74" s="22">
        <v>1227669</v>
      </c>
      <c r="F74" s="5"/>
      <c r="G74" s="31">
        <v>255</v>
      </c>
      <c r="H74" s="22">
        <v>1048254</v>
      </c>
      <c r="I74" s="5"/>
      <c r="J74" s="31">
        <v>234</v>
      </c>
      <c r="K74" s="4">
        <v>1001474</v>
      </c>
      <c r="M74" s="31">
        <v>245</v>
      </c>
      <c r="N74" s="4">
        <v>1028939</v>
      </c>
      <c r="P74" s="31">
        <v>248</v>
      </c>
      <c r="Q74" s="4">
        <v>1179207</v>
      </c>
      <c r="V74" s="26"/>
    </row>
    <row r="75" spans="1:25" x14ac:dyDescent="0.2">
      <c r="A75" s="19" t="s">
        <v>96</v>
      </c>
      <c r="B75" s="19"/>
      <c r="C75" s="5" t="s">
        <v>97</v>
      </c>
      <c r="D75" s="21">
        <v>1363</v>
      </c>
      <c r="E75" s="22">
        <v>4968554</v>
      </c>
      <c r="F75" s="5"/>
      <c r="G75" s="21">
        <v>1202</v>
      </c>
      <c r="H75" s="22">
        <v>4418012</v>
      </c>
      <c r="I75" s="5"/>
      <c r="J75" s="31">
        <v>982</v>
      </c>
      <c r="K75" s="4">
        <v>3824235</v>
      </c>
      <c r="M75" s="31">
        <v>778</v>
      </c>
      <c r="N75" s="4">
        <v>3099591</v>
      </c>
      <c r="P75" s="31">
        <v>903</v>
      </c>
      <c r="Q75" s="4">
        <v>4007563</v>
      </c>
      <c r="T75" s="26"/>
      <c r="V75" s="26"/>
    </row>
    <row r="76" spans="1:25" x14ac:dyDescent="0.2">
      <c r="A76" s="19" t="s">
        <v>98</v>
      </c>
      <c r="B76" s="19"/>
      <c r="C76" s="5" t="s">
        <v>99</v>
      </c>
      <c r="D76" s="21">
        <v>417</v>
      </c>
      <c r="E76" s="22">
        <v>1628030</v>
      </c>
      <c r="F76" s="5"/>
      <c r="G76" s="31">
        <v>501</v>
      </c>
      <c r="H76" s="22">
        <v>1912569</v>
      </c>
      <c r="I76" s="5"/>
      <c r="J76" s="31">
        <v>442</v>
      </c>
      <c r="K76" s="4">
        <v>1766823</v>
      </c>
      <c r="M76" s="31">
        <v>461</v>
      </c>
      <c r="N76" s="4">
        <v>1824652</v>
      </c>
      <c r="P76" s="31">
        <v>451</v>
      </c>
      <c r="Q76" s="4">
        <v>2045491</v>
      </c>
      <c r="V76" s="26"/>
      <c r="Y76" s="26"/>
    </row>
    <row r="77" spans="1:25" x14ac:dyDescent="0.2">
      <c r="A77" s="19" t="s">
        <v>100</v>
      </c>
      <c r="B77" s="19"/>
      <c r="C77" s="5" t="s">
        <v>101</v>
      </c>
      <c r="D77" s="21">
        <v>1130</v>
      </c>
      <c r="E77" s="22">
        <v>4025497</v>
      </c>
      <c r="F77" s="5"/>
      <c r="G77" s="21">
        <v>1026</v>
      </c>
      <c r="H77" s="22">
        <v>3689097</v>
      </c>
      <c r="I77" s="5"/>
      <c r="J77" s="21">
        <v>1033</v>
      </c>
      <c r="K77" s="4">
        <v>3893841</v>
      </c>
      <c r="M77" s="21">
        <v>1003</v>
      </c>
      <c r="N77" s="4">
        <v>3838755</v>
      </c>
      <c r="P77" s="21">
        <v>996</v>
      </c>
      <c r="Q77" s="4">
        <v>4204665</v>
      </c>
      <c r="V77" s="26"/>
    </row>
    <row r="78" spans="1:25" x14ac:dyDescent="0.2">
      <c r="A78" s="19" t="s">
        <v>102</v>
      </c>
      <c r="B78" s="19"/>
      <c r="C78" s="5" t="s">
        <v>103</v>
      </c>
      <c r="D78" s="21">
        <v>15</v>
      </c>
      <c r="E78" s="22">
        <v>62933</v>
      </c>
      <c r="F78" s="5"/>
      <c r="G78" s="31">
        <v>12</v>
      </c>
      <c r="H78" s="22">
        <v>50347</v>
      </c>
      <c r="I78" s="5"/>
      <c r="J78" s="59" t="s">
        <v>247</v>
      </c>
      <c r="K78" s="59" t="s">
        <v>247</v>
      </c>
      <c r="M78" s="59" t="s">
        <v>247</v>
      </c>
      <c r="N78" s="59" t="s">
        <v>247</v>
      </c>
      <c r="P78" s="59" t="s">
        <v>247</v>
      </c>
      <c r="Q78" s="59" t="s">
        <v>247</v>
      </c>
      <c r="V78" s="26"/>
    </row>
    <row r="79" spans="1:25" x14ac:dyDescent="0.2">
      <c r="A79" s="25">
        <v>152</v>
      </c>
      <c r="B79" s="25"/>
      <c r="C79" s="5" t="s">
        <v>104</v>
      </c>
      <c r="D79" s="21">
        <v>908</v>
      </c>
      <c r="E79" s="22">
        <v>2691645</v>
      </c>
      <c r="F79" s="5"/>
      <c r="G79" s="31">
        <v>871</v>
      </c>
      <c r="H79" s="22">
        <v>2616509</v>
      </c>
      <c r="I79" s="5"/>
      <c r="J79" s="31">
        <v>828</v>
      </c>
      <c r="K79" s="4">
        <v>2533627</v>
      </c>
      <c r="M79" s="31">
        <v>753</v>
      </c>
      <c r="N79" s="4">
        <v>2269532</v>
      </c>
      <c r="P79" s="31">
        <v>712</v>
      </c>
      <c r="Q79" s="4">
        <v>2300281</v>
      </c>
      <c r="V79" s="26"/>
      <c r="Y79" s="26"/>
    </row>
    <row r="80" spans="1:25" x14ac:dyDescent="0.2">
      <c r="A80" s="19" t="s">
        <v>105</v>
      </c>
      <c r="B80" s="19"/>
      <c r="C80" s="5" t="s">
        <v>106</v>
      </c>
      <c r="D80" s="21">
        <v>1574</v>
      </c>
      <c r="E80" s="22">
        <v>6333539</v>
      </c>
      <c r="F80" s="5"/>
      <c r="G80" s="21">
        <v>1726</v>
      </c>
      <c r="H80" s="22">
        <v>6892621</v>
      </c>
      <c r="I80" s="5"/>
      <c r="J80" s="21">
        <v>1664</v>
      </c>
      <c r="K80" s="4">
        <v>6951960</v>
      </c>
      <c r="M80" s="21">
        <v>1715</v>
      </c>
      <c r="N80" s="4">
        <v>7232097</v>
      </c>
      <c r="P80" s="21">
        <v>1733</v>
      </c>
      <c r="Q80" s="4">
        <v>8004427</v>
      </c>
      <c r="V80" s="26"/>
    </row>
    <row r="81" spans="1:17" x14ac:dyDescent="0.2">
      <c r="A81" s="25">
        <v>144</v>
      </c>
      <c r="B81" s="25"/>
      <c r="C81" s="5" t="s">
        <v>107</v>
      </c>
      <c r="D81" s="21">
        <v>25</v>
      </c>
      <c r="E81" s="22">
        <v>107759</v>
      </c>
      <c r="F81" s="5"/>
      <c r="G81" s="31">
        <v>21</v>
      </c>
      <c r="H81" s="22">
        <v>95750</v>
      </c>
      <c r="I81" s="5"/>
      <c r="J81" s="31">
        <v>21</v>
      </c>
      <c r="K81" s="4">
        <v>94946</v>
      </c>
      <c r="M81" s="31">
        <v>20</v>
      </c>
      <c r="N81" s="4">
        <v>94946</v>
      </c>
      <c r="P81" s="31">
        <v>25</v>
      </c>
      <c r="Q81" s="4">
        <v>122850</v>
      </c>
    </row>
    <row r="82" spans="1:17" x14ac:dyDescent="0.2">
      <c r="A82" s="19" t="s">
        <v>108</v>
      </c>
      <c r="B82" s="19"/>
      <c r="C82" s="5" t="s">
        <v>109</v>
      </c>
      <c r="D82" s="21">
        <v>187</v>
      </c>
      <c r="E82" s="22">
        <v>704066</v>
      </c>
      <c r="F82" s="5"/>
      <c r="G82" s="31">
        <v>219</v>
      </c>
      <c r="H82" s="22">
        <v>794447</v>
      </c>
      <c r="I82" s="5"/>
      <c r="J82" s="31">
        <v>196</v>
      </c>
      <c r="K82" s="4">
        <v>782577</v>
      </c>
      <c r="M82" s="31">
        <v>202</v>
      </c>
      <c r="N82" s="4">
        <v>797886</v>
      </c>
      <c r="P82" s="31">
        <v>211</v>
      </c>
      <c r="Q82" s="4">
        <v>874514</v>
      </c>
    </row>
    <row r="83" spans="1:17" ht="12" customHeight="1" x14ac:dyDescent="0.2">
      <c r="A83" s="19" t="s">
        <v>110</v>
      </c>
      <c r="B83" s="19"/>
      <c r="C83" s="5" t="s">
        <v>111</v>
      </c>
      <c r="D83" s="21">
        <v>98</v>
      </c>
      <c r="E83" s="22">
        <v>454693</v>
      </c>
      <c r="F83" s="5"/>
      <c r="G83" s="31">
        <v>179</v>
      </c>
      <c r="H83" s="22">
        <v>825528</v>
      </c>
      <c r="I83" s="5"/>
      <c r="J83" s="31">
        <v>197</v>
      </c>
      <c r="K83" s="4">
        <v>931602</v>
      </c>
      <c r="M83" s="31">
        <v>178</v>
      </c>
      <c r="N83" s="4">
        <v>848829</v>
      </c>
      <c r="P83" s="31">
        <v>187</v>
      </c>
      <c r="Q83" s="4">
        <v>977220</v>
      </c>
    </row>
    <row r="84" spans="1:17" x14ac:dyDescent="0.2">
      <c r="A84" s="19" t="s">
        <v>112</v>
      </c>
      <c r="B84" s="19"/>
      <c r="C84" s="5" t="s">
        <v>113</v>
      </c>
      <c r="D84" s="21">
        <v>381</v>
      </c>
      <c r="E84" s="22">
        <v>1346140</v>
      </c>
      <c r="F84" s="5"/>
      <c r="G84" s="31">
        <v>369</v>
      </c>
      <c r="H84" s="22">
        <v>1297796</v>
      </c>
      <c r="I84" s="5"/>
      <c r="J84" s="31">
        <v>326</v>
      </c>
      <c r="K84" s="4">
        <v>1181057</v>
      </c>
      <c r="M84" s="31">
        <v>310</v>
      </c>
      <c r="N84" s="4">
        <v>1130095</v>
      </c>
      <c r="P84" s="31">
        <v>280</v>
      </c>
      <c r="Q84" s="4">
        <v>1152668</v>
      </c>
    </row>
    <row r="85" spans="1:17" x14ac:dyDescent="0.2">
      <c r="A85" s="19"/>
      <c r="B85" s="19"/>
      <c r="C85" s="5"/>
      <c r="D85" s="31"/>
      <c r="E85" s="22"/>
      <c r="F85" s="5"/>
      <c r="G85" s="5"/>
      <c r="H85" s="4"/>
      <c r="I85" s="5"/>
    </row>
    <row r="86" spans="1:17" ht="12.75" x14ac:dyDescent="0.2">
      <c r="A86" s="32" t="s">
        <v>52</v>
      </c>
      <c r="B86" s="10"/>
      <c r="D86" s="13"/>
      <c r="E86" s="13"/>
      <c r="F86" s="32"/>
      <c r="G86" s="2"/>
      <c r="H86" s="34"/>
      <c r="I86" s="32"/>
    </row>
    <row r="87" spans="1:17" ht="49.5" customHeight="1" x14ac:dyDescent="0.2">
      <c r="A87" s="33" t="s">
        <v>224</v>
      </c>
      <c r="B87" s="10"/>
      <c r="D87" s="13"/>
      <c r="E87" s="13"/>
      <c r="F87" s="32"/>
      <c r="G87" s="2"/>
      <c r="H87" s="34"/>
      <c r="I87" s="32"/>
    </row>
    <row r="88" spans="1:17" ht="15.75" x14ac:dyDescent="0.25">
      <c r="A88" s="12" t="s">
        <v>53</v>
      </c>
      <c r="B88" s="10"/>
      <c r="C88" s="10"/>
      <c r="D88" s="10"/>
      <c r="E88" s="10"/>
      <c r="F88" s="2"/>
      <c r="G88" s="2"/>
      <c r="H88" s="34"/>
      <c r="I88" s="2"/>
    </row>
    <row r="89" spans="1:17" ht="12.75" x14ac:dyDescent="0.2">
      <c r="A89" s="10"/>
      <c r="B89" s="10"/>
      <c r="C89" s="10"/>
      <c r="D89" s="10"/>
      <c r="E89" s="10"/>
      <c r="F89" s="10"/>
      <c r="G89" s="2"/>
      <c r="H89" s="34"/>
      <c r="I89" s="10"/>
    </row>
    <row r="90" spans="1:17" ht="12.75" thickBot="1" x14ac:dyDescent="0.25">
      <c r="A90" s="14" t="s">
        <v>4</v>
      </c>
      <c r="B90" s="14"/>
      <c r="C90" s="5"/>
      <c r="D90" s="57" t="s">
        <v>225</v>
      </c>
      <c r="E90" s="58"/>
      <c r="F90" s="5"/>
      <c r="G90" s="57" t="s">
        <v>226</v>
      </c>
      <c r="H90" s="58"/>
      <c r="I90" s="5"/>
      <c r="J90" s="57" t="s">
        <v>227</v>
      </c>
      <c r="K90" s="58"/>
      <c r="M90" s="57" t="s">
        <v>228</v>
      </c>
      <c r="N90" s="58"/>
      <c r="P90" s="57" t="s">
        <v>229</v>
      </c>
      <c r="Q90" s="58"/>
    </row>
    <row r="91" spans="1:17" x14ac:dyDescent="0.2">
      <c r="A91" s="16" t="s">
        <v>5</v>
      </c>
      <c r="B91" s="35"/>
      <c r="C91" s="17" t="s">
        <v>6</v>
      </c>
      <c r="D91" s="14" t="s">
        <v>7</v>
      </c>
      <c r="E91" s="14" t="s">
        <v>8</v>
      </c>
      <c r="F91" s="5"/>
      <c r="G91" s="14" t="s">
        <v>7</v>
      </c>
      <c r="H91" s="14" t="s">
        <v>8</v>
      </c>
      <c r="I91" s="5"/>
      <c r="J91" s="14" t="s">
        <v>7</v>
      </c>
      <c r="K91" s="18" t="s">
        <v>8</v>
      </c>
      <c r="M91" s="14" t="s">
        <v>7</v>
      </c>
      <c r="N91" s="18" t="s">
        <v>8</v>
      </c>
      <c r="P91" s="14" t="s">
        <v>7</v>
      </c>
      <c r="Q91" s="18" t="s">
        <v>8</v>
      </c>
    </row>
    <row r="92" spans="1:17" x14ac:dyDescent="0.2">
      <c r="A92" s="19"/>
      <c r="B92" s="5"/>
      <c r="C92" s="5"/>
      <c r="D92" s="5"/>
      <c r="E92" s="5"/>
      <c r="F92" s="5"/>
      <c r="G92" s="5"/>
      <c r="H92" s="5"/>
      <c r="I92" s="5"/>
      <c r="M92" s="5"/>
      <c r="N92" s="4"/>
      <c r="P92" s="5"/>
      <c r="Q92" s="4"/>
    </row>
    <row r="93" spans="1:17" x14ac:dyDescent="0.2">
      <c r="A93" s="19" t="s">
        <v>114</v>
      </c>
      <c r="B93" s="19"/>
      <c r="C93" s="5" t="s">
        <v>242</v>
      </c>
      <c r="D93" s="5">
        <v>58</v>
      </c>
      <c r="E93" s="4">
        <v>157418</v>
      </c>
      <c r="F93" s="5"/>
      <c r="G93" s="31">
        <v>42</v>
      </c>
      <c r="H93" s="22">
        <v>105202</v>
      </c>
      <c r="I93" s="5"/>
      <c r="J93" s="31">
        <v>35</v>
      </c>
      <c r="K93" s="4">
        <v>100524</v>
      </c>
      <c r="M93" s="31">
        <v>37</v>
      </c>
      <c r="N93" s="4">
        <v>83260</v>
      </c>
      <c r="P93" s="31">
        <v>20</v>
      </c>
      <c r="Q93" s="4">
        <v>60698</v>
      </c>
    </row>
    <row r="94" spans="1:17" x14ac:dyDescent="0.2">
      <c r="A94" s="19" t="s">
        <v>115</v>
      </c>
      <c r="B94" s="19"/>
      <c r="C94" s="5" t="s">
        <v>116</v>
      </c>
      <c r="D94" s="5">
        <v>160</v>
      </c>
      <c r="E94" s="4">
        <v>685529</v>
      </c>
      <c r="F94" s="5"/>
      <c r="G94" s="31">
        <v>161</v>
      </c>
      <c r="H94" s="22">
        <v>656784</v>
      </c>
      <c r="I94" s="5"/>
      <c r="J94" s="31">
        <v>148</v>
      </c>
      <c r="K94" s="4">
        <v>651927</v>
      </c>
      <c r="M94" s="31">
        <v>115</v>
      </c>
      <c r="N94" s="4">
        <v>495664</v>
      </c>
      <c r="P94" s="31">
        <v>99</v>
      </c>
      <c r="Q94" s="4">
        <v>447863</v>
      </c>
    </row>
    <row r="95" spans="1:17" x14ac:dyDescent="0.2">
      <c r="A95" s="19" t="s">
        <v>117</v>
      </c>
      <c r="B95" s="19"/>
      <c r="C95" s="5" t="s">
        <v>118</v>
      </c>
      <c r="D95" s="21">
        <v>608</v>
      </c>
      <c r="E95" s="22">
        <v>2395467</v>
      </c>
      <c r="F95" s="5"/>
      <c r="G95" s="21">
        <v>648</v>
      </c>
      <c r="H95" s="22">
        <v>2551616</v>
      </c>
      <c r="I95" s="5"/>
      <c r="J95" s="31">
        <v>637</v>
      </c>
      <c r="K95" s="4">
        <v>2569759</v>
      </c>
      <c r="M95" s="31">
        <v>690</v>
      </c>
      <c r="N95" s="4">
        <v>2758940</v>
      </c>
      <c r="P95" s="31">
        <v>707</v>
      </c>
      <c r="Q95" s="4">
        <v>3156730</v>
      </c>
    </row>
    <row r="96" spans="1:17" x14ac:dyDescent="0.2">
      <c r="A96" s="25">
        <v>102</v>
      </c>
      <c r="B96" s="25"/>
      <c r="C96" s="5" t="s">
        <v>119</v>
      </c>
      <c r="D96" s="21">
        <v>29</v>
      </c>
      <c r="E96" s="22">
        <v>114380</v>
      </c>
      <c r="F96" s="5"/>
      <c r="G96" s="31">
        <v>33</v>
      </c>
      <c r="H96" s="22">
        <v>133320</v>
      </c>
      <c r="I96" s="5"/>
      <c r="J96" s="31">
        <v>28</v>
      </c>
      <c r="K96" s="4">
        <v>121309</v>
      </c>
      <c r="M96" s="31">
        <v>32</v>
      </c>
      <c r="N96" s="4">
        <v>131625</v>
      </c>
      <c r="P96" s="31">
        <v>33</v>
      </c>
      <c r="Q96" s="4">
        <v>139196</v>
      </c>
    </row>
    <row r="97" spans="1:22" x14ac:dyDescent="0.2">
      <c r="A97" s="19" t="s">
        <v>120</v>
      </c>
      <c r="B97" s="19"/>
      <c r="C97" s="5" t="s">
        <v>121</v>
      </c>
      <c r="D97" s="21">
        <v>127</v>
      </c>
      <c r="E97" s="22">
        <v>535623</v>
      </c>
      <c r="F97" s="5"/>
      <c r="G97" s="31">
        <v>135</v>
      </c>
      <c r="H97" s="22">
        <v>586998</v>
      </c>
      <c r="I97" s="5"/>
      <c r="J97" s="31">
        <v>147</v>
      </c>
      <c r="K97" s="4">
        <v>653733</v>
      </c>
      <c r="M97" s="31">
        <v>159</v>
      </c>
      <c r="N97" s="4">
        <v>704529</v>
      </c>
      <c r="P97" s="31">
        <v>150</v>
      </c>
      <c r="Q97" s="4">
        <v>734250</v>
      </c>
    </row>
    <row r="98" spans="1:22" x14ac:dyDescent="0.2">
      <c r="M98" s="5"/>
      <c r="N98" s="4"/>
      <c r="P98" s="5"/>
      <c r="Q98" s="4"/>
    </row>
    <row r="99" spans="1:22" x14ac:dyDescent="0.2">
      <c r="A99" s="19"/>
      <c r="B99" s="19"/>
      <c r="C99" s="15" t="s">
        <v>122</v>
      </c>
      <c r="D99" s="48">
        <f>SUM(D31:D97)</f>
        <v>34360</v>
      </c>
      <c r="E99" s="49">
        <f>SUM(E31:E97)</f>
        <v>136000989</v>
      </c>
      <c r="F99" s="15"/>
      <c r="G99" s="48">
        <f>SUM(G31:G97)</f>
        <v>35905</v>
      </c>
      <c r="H99" s="49">
        <f>SUM(H31:H97)</f>
        <v>141630114</v>
      </c>
      <c r="I99" s="15"/>
      <c r="J99" s="48">
        <f>SUM(J30:J97)</f>
        <v>35539</v>
      </c>
      <c r="K99" s="49">
        <v>146533752</v>
      </c>
      <c r="L99" s="50"/>
      <c r="M99" s="48">
        <f>SUM(M30:M97)</f>
        <v>36047</v>
      </c>
      <c r="N99" s="49">
        <f>SUM(N93:N97,N79:N84,N60:N77,N52:N59,N30:N43)</f>
        <v>149084252</v>
      </c>
      <c r="O99" s="50"/>
      <c r="P99" s="48">
        <f>SUM(P30:P97)</f>
        <v>36704</v>
      </c>
      <c r="Q99" s="49">
        <f>SUM(Q93:Q97,Q79:Q84,Q60:Q77,Q52:Q59,Q30:Q43)</f>
        <v>166104842</v>
      </c>
    </row>
    <row r="100" spans="1:22" ht="12.75" x14ac:dyDescent="0.2">
      <c r="A100" s="10"/>
      <c r="B100" s="36"/>
      <c r="J100" s="37"/>
    </row>
    <row r="101" spans="1:22" ht="12.75" x14ac:dyDescent="0.2">
      <c r="A101" s="10"/>
      <c r="B101" s="10"/>
      <c r="C101" s="10"/>
      <c r="D101" s="38"/>
      <c r="E101" s="38"/>
      <c r="F101" s="10"/>
      <c r="G101" s="38"/>
      <c r="H101" s="38"/>
      <c r="I101" s="10"/>
      <c r="J101" s="20"/>
    </row>
    <row r="102" spans="1:22" ht="15.75" x14ac:dyDescent="0.25">
      <c r="A102" s="12" t="s">
        <v>123</v>
      </c>
      <c r="B102" s="32"/>
      <c r="C102" s="32"/>
      <c r="D102" s="32"/>
      <c r="E102" s="39"/>
      <c r="F102" s="32"/>
      <c r="G102" s="34"/>
      <c r="H102" s="2"/>
      <c r="I102" s="32"/>
      <c r="J102" s="20"/>
    </row>
    <row r="103" spans="1:22" ht="12.75" x14ac:dyDescent="0.2">
      <c r="A103" s="32"/>
      <c r="B103" s="32"/>
      <c r="C103" s="40"/>
      <c r="D103" s="32"/>
      <c r="E103" s="39"/>
      <c r="F103" s="32"/>
      <c r="G103" s="34"/>
      <c r="H103" s="2"/>
      <c r="I103" s="32"/>
    </row>
    <row r="104" spans="1:22" ht="12.75" thickBot="1" x14ac:dyDescent="0.25">
      <c r="A104" s="14" t="s">
        <v>4</v>
      </c>
      <c r="B104" s="14"/>
      <c r="C104" s="15"/>
      <c r="D104" s="57" t="s">
        <v>225</v>
      </c>
      <c r="E104" s="58"/>
      <c r="F104" s="5"/>
      <c r="G104" s="57" t="s">
        <v>226</v>
      </c>
      <c r="H104" s="58"/>
      <c r="I104" s="5"/>
      <c r="J104" s="57" t="s">
        <v>227</v>
      </c>
      <c r="K104" s="58"/>
      <c r="M104" s="57" t="s">
        <v>228</v>
      </c>
      <c r="N104" s="58"/>
      <c r="P104" s="57" t="s">
        <v>229</v>
      </c>
      <c r="Q104" s="58"/>
    </row>
    <row r="105" spans="1:22" x14ac:dyDescent="0.2">
      <c r="A105" s="16" t="s">
        <v>5</v>
      </c>
      <c r="B105" s="16"/>
      <c r="C105" s="17" t="s">
        <v>6</v>
      </c>
      <c r="D105" s="14" t="s">
        <v>7</v>
      </c>
      <c r="E105" s="14" t="s">
        <v>8</v>
      </c>
      <c r="F105" s="5"/>
      <c r="G105" s="14" t="s">
        <v>7</v>
      </c>
      <c r="H105" s="14" t="s">
        <v>8</v>
      </c>
      <c r="I105" s="5"/>
      <c r="J105" s="14" t="s">
        <v>7</v>
      </c>
      <c r="K105" s="18" t="s">
        <v>8</v>
      </c>
      <c r="M105" s="14" t="s">
        <v>7</v>
      </c>
      <c r="N105" s="18" t="s">
        <v>8</v>
      </c>
      <c r="P105" s="14" t="s">
        <v>7</v>
      </c>
      <c r="Q105" s="18" t="s">
        <v>8</v>
      </c>
    </row>
    <row r="106" spans="1:22" ht="3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M106" s="5"/>
      <c r="N106" s="4"/>
      <c r="P106" s="5"/>
      <c r="Q106" s="4"/>
    </row>
    <row r="107" spans="1:22" x14ac:dyDescent="0.2">
      <c r="A107" s="25">
        <v>103</v>
      </c>
      <c r="B107" s="25"/>
      <c r="C107" s="5" t="s">
        <v>124</v>
      </c>
      <c r="D107" s="21">
        <v>481</v>
      </c>
      <c r="E107" s="22">
        <v>454533</v>
      </c>
      <c r="F107" s="5"/>
      <c r="G107" s="31">
        <v>680</v>
      </c>
      <c r="H107" s="22">
        <v>636781</v>
      </c>
      <c r="I107" s="5"/>
      <c r="J107" s="31">
        <v>660</v>
      </c>
      <c r="K107" s="4">
        <v>642316</v>
      </c>
      <c r="M107" s="31">
        <v>642</v>
      </c>
      <c r="N107" s="4">
        <v>620269</v>
      </c>
      <c r="P107" s="31">
        <v>828</v>
      </c>
      <c r="Q107" s="4">
        <v>808248</v>
      </c>
      <c r="U107" s="26"/>
      <c r="V107" s="26"/>
    </row>
    <row r="108" spans="1:22" x14ac:dyDescent="0.2">
      <c r="A108" s="25">
        <v>106</v>
      </c>
      <c r="B108" s="25"/>
      <c r="C108" s="5" t="s">
        <v>125</v>
      </c>
      <c r="D108" s="21">
        <v>520</v>
      </c>
      <c r="E108" s="22">
        <v>609904</v>
      </c>
      <c r="F108" s="5"/>
      <c r="G108" s="31">
        <v>508</v>
      </c>
      <c r="H108" s="22">
        <v>627914</v>
      </c>
      <c r="I108" s="5"/>
      <c r="J108" s="31">
        <v>553</v>
      </c>
      <c r="K108" s="4">
        <v>943959</v>
      </c>
      <c r="M108" s="31">
        <v>550</v>
      </c>
      <c r="N108" s="4">
        <v>942559</v>
      </c>
      <c r="P108" s="31">
        <v>626</v>
      </c>
      <c r="Q108" s="4">
        <v>1049441</v>
      </c>
      <c r="V108" s="26"/>
    </row>
    <row r="109" spans="1:22" x14ac:dyDescent="0.2">
      <c r="A109" s="19" t="s">
        <v>126</v>
      </c>
      <c r="B109" s="19"/>
      <c r="C109" s="5" t="s">
        <v>127</v>
      </c>
      <c r="D109" s="21">
        <v>1894</v>
      </c>
      <c r="E109" s="22">
        <v>2152216</v>
      </c>
      <c r="F109" s="5"/>
      <c r="G109" s="21">
        <v>2303</v>
      </c>
      <c r="H109" s="22">
        <v>2575458</v>
      </c>
      <c r="I109" s="5"/>
      <c r="J109" s="21">
        <v>2965</v>
      </c>
      <c r="K109" s="4">
        <v>4051539</v>
      </c>
      <c r="M109" s="21">
        <v>2927</v>
      </c>
      <c r="N109" s="4">
        <v>3972189</v>
      </c>
      <c r="P109" s="21">
        <v>3504</v>
      </c>
      <c r="Q109" s="4">
        <v>4651141</v>
      </c>
      <c r="V109" s="26"/>
    </row>
    <row r="110" spans="1:22" x14ac:dyDescent="0.2">
      <c r="A110" s="19" t="s">
        <v>128</v>
      </c>
      <c r="B110" s="19"/>
      <c r="C110" s="5" t="s">
        <v>129</v>
      </c>
      <c r="D110" s="21">
        <v>792</v>
      </c>
      <c r="E110" s="22">
        <v>670865</v>
      </c>
      <c r="F110" s="5"/>
      <c r="G110" s="21">
        <v>1202</v>
      </c>
      <c r="H110" s="22">
        <v>989211</v>
      </c>
      <c r="I110" s="5"/>
      <c r="J110" s="21">
        <v>1476</v>
      </c>
      <c r="K110" s="4">
        <v>1353672</v>
      </c>
      <c r="M110" s="21">
        <v>1463</v>
      </c>
      <c r="N110" s="4">
        <v>1369765</v>
      </c>
      <c r="P110" s="21">
        <v>1940</v>
      </c>
      <c r="Q110" s="4">
        <v>1830142</v>
      </c>
      <c r="V110" s="26"/>
    </row>
    <row r="111" spans="1:22" x14ac:dyDescent="0.2">
      <c r="A111" s="19" t="s">
        <v>130</v>
      </c>
      <c r="B111" s="19"/>
      <c r="C111" s="5" t="s">
        <v>131</v>
      </c>
      <c r="D111" s="21">
        <v>192</v>
      </c>
      <c r="E111" s="22">
        <v>169540</v>
      </c>
      <c r="F111" s="5"/>
      <c r="G111" s="31">
        <v>248</v>
      </c>
      <c r="H111" s="22">
        <v>230805</v>
      </c>
      <c r="I111" s="5"/>
      <c r="J111" s="31">
        <v>339</v>
      </c>
      <c r="K111" s="4">
        <v>345913</v>
      </c>
      <c r="M111" s="31">
        <v>331</v>
      </c>
      <c r="N111" s="4">
        <v>359147</v>
      </c>
      <c r="P111" s="31">
        <v>362</v>
      </c>
      <c r="Q111" s="4">
        <v>364804</v>
      </c>
      <c r="U111" s="26"/>
      <c r="V111" s="26"/>
    </row>
    <row r="112" spans="1:22" x14ac:dyDescent="0.2">
      <c r="A112" s="19" t="s">
        <v>132</v>
      </c>
      <c r="B112" s="19"/>
      <c r="C112" s="5" t="s">
        <v>133</v>
      </c>
      <c r="D112" s="21">
        <v>849</v>
      </c>
      <c r="E112" s="22">
        <v>774462</v>
      </c>
      <c r="F112" s="5"/>
      <c r="G112" s="21">
        <v>1262</v>
      </c>
      <c r="H112" s="22">
        <v>1123508</v>
      </c>
      <c r="I112" s="5"/>
      <c r="J112" s="21">
        <v>1292</v>
      </c>
      <c r="K112" s="4">
        <v>1208217</v>
      </c>
      <c r="M112" s="21">
        <v>1389</v>
      </c>
      <c r="N112" s="4">
        <v>1177607</v>
      </c>
      <c r="P112" s="21">
        <v>1945</v>
      </c>
      <c r="Q112" s="4">
        <v>1666654</v>
      </c>
      <c r="U112" s="26"/>
      <c r="V112" s="26"/>
    </row>
    <row r="113" spans="1:25" x14ac:dyDescent="0.2">
      <c r="A113" s="25">
        <v>147</v>
      </c>
      <c r="B113" s="25"/>
      <c r="C113" s="5" t="s">
        <v>134</v>
      </c>
      <c r="D113" s="21">
        <v>44</v>
      </c>
      <c r="E113" s="22">
        <v>40289</v>
      </c>
      <c r="F113" s="5"/>
      <c r="G113" s="31">
        <v>60</v>
      </c>
      <c r="H113" s="22">
        <v>58212</v>
      </c>
      <c r="I113" s="5"/>
      <c r="J113" s="31">
        <v>75</v>
      </c>
      <c r="K113" s="4">
        <v>68282</v>
      </c>
      <c r="M113" s="31">
        <v>85</v>
      </c>
      <c r="N113" s="4">
        <v>105029</v>
      </c>
      <c r="P113" s="31">
        <v>105</v>
      </c>
      <c r="Q113" s="4">
        <v>127910</v>
      </c>
      <c r="V113" s="26"/>
    </row>
    <row r="114" spans="1:25" x14ac:dyDescent="0.2">
      <c r="A114" s="25">
        <v>114</v>
      </c>
      <c r="B114" s="25"/>
      <c r="C114" s="5" t="s">
        <v>135</v>
      </c>
      <c r="D114" s="21">
        <v>963</v>
      </c>
      <c r="E114" s="22">
        <v>1019449</v>
      </c>
      <c r="F114" s="5"/>
      <c r="G114" s="21">
        <v>2133</v>
      </c>
      <c r="H114" s="22">
        <v>2184208</v>
      </c>
      <c r="I114" s="5"/>
      <c r="J114" s="21">
        <v>2542</v>
      </c>
      <c r="K114" s="4">
        <v>2600685</v>
      </c>
      <c r="M114" s="21">
        <v>2128</v>
      </c>
      <c r="N114" s="4">
        <v>2171279</v>
      </c>
      <c r="P114" s="21">
        <v>2164</v>
      </c>
      <c r="Q114" s="4">
        <v>2213285</v>
      </c>
      <c r="U114" s="26"/>
      <c r="V114" s="26"/>
      <c r="X114" s="26"/>
      <c r="Y114" s="26"/>
    </row>
    <row r="115" spans="1:25" x14ac:dyDescent="0.2">
      <c r="A115" s="19" t="s">
        <v>136</v>
      </c>
      <c r="B115" s="19"/>
      <c r="C115" s="5" t="s">
        <v>137</v>
      </c>
      <c r="D115" s="21">
        <v>954</v>
      </c>
      <c r="E115" s="22">
        <v>1288368</v>
      </c>
      <c r="F115" s="5"/>
      <c r="G115" s="21">
        <v>1341</v>
      </c>
      <c r="H115" s="22">
        <v>1810010</v>
      </c>
      <c r="I115" s="5"/>
      <c r="J115" s="21">
        <v>1631</v>
      </c>
      <c r="K115" s="4">
        <v>2295530</v>
      </c>
      <c r="M115" s="21">
        <v>1746</v>
      </c>
      <c r="N115" s="4">
        <v>2358944</v>
      </c>
      <c r="P115" s="21">
        <v>2131</v>
      </c>
      <c r="Q115" s="4">
        <v>2856456</v>
      </c>
      <c r="V115" s="26"/>
    </row>
    <row r="116" spans="1:25" x14ac:dyDescent="0.2">
      <c r="A116" s="25">
        <v>110</v>
      </c>
      <c r="B116" s="25"/>
      <c r="C116" s="5" t="s">
        <v>138</v>
      </c>
      <c r="D116" s="21">
        <v>560</v>
      </c>
      <c r="E116" s="22">
        <v>544069</v>
      </c>
      <c r="F116" s="5"/>
      <c r="G116" s="31">
        <v>739</v>
      </c>
      <c r="H116" s="22">
        <v>711079</v>
      </c>
      <c r="I116" s="5"/>
      <c r="J116" s="31">
        <v>833</v>
      </c>
      <c r="K116" s="4">
        <v>780583</v>
      </c>
      <c r="M116" s="31">
        <v>714</v>
      </c>
      <c r="N116" s="4">
        <v>675029</v>
      </c>
      <c r="P116" s="31">
        <v>835</v>
      </c>
      <c r="Q116" s="4">
        <v>782108</v>
      </c>
      <c r="U116" s="26"/>
      <c r="V116" s="26"/>
    </row>
    <row r="117" spans="1:25" x14ac:dyDescent="0.2">
      <c r="A117" s="25">
        <v>124</v>
      </c>
      <c r="B117" s="25"/>
      <c r="C117" s="5" t="s">
        <v>139</v>
      </c>
      <c r="D117" s="21">
        <v>418</v>
      </c>
      <c r="E117" s="22">
        <v>357700</v>
      </c>
      <c r="F117" s="5"/>
      <c r="G117" s="31">
        <v>606</v>
      </c>
      <c r="H117" s="22">
        <v>531155</v>
      </c>
      <c r="I117" s="5"/>
      <c r="J117" s="31">
        <v>723</v>
      </c>
      <c r="K117" s="4">
        <v>777682</v>
      </c>
      <c r="M117" s="31">
        <v>675</v>
      </c>
      <c r="N117" s="4">
        <v>683750</v>
      </c>
      <c r="P117" s="31">
        <v>864</v>
      </c>
      <c r="Q117" s="4">
        <v>892653</v>
      </c>
      <c r="V117" s="26"/>
    </row>
    <row r="118" spans="1:25" x14ac:dyDescent="0.2">
      <c r="A118" s="19" t="s">
        <v>140</v>
      </c>
      <c r="B118" s="19"/>
      <c r="C118" s="5" t="s">
        <v>141</v>
      </c>
      <c r="D118" s="21">
        <v>174</v>
      </c>
      <c r="E118" s="22">
        <v>182396</v>
      </c>
      <c r="F118" s="5"/>
      <c r="G118" s="31">
        <v>332</v>
      </c>
      <c r="H118" s="22">
        <v>334187</v>
      </c>
      <c r="I118" s="5"/>
      <c r="J118" s="31">
        <v>331</v>
      </c>
      <c r="K118" s="4">
        <v>357241</v>
      </c>
      <c r="M118" s="31">
        <v>312</v>
      </c>
      <c r="N118" s="4">
        <v>322082</v>
      </c>
      <c r="P118" s="31">
        <v>367</v>
      </c>
      <c r="Q118" s="4">
        <v>371279</v>
      </c>
      <c r="U118" s="26"/>
      <c r="V118" s="26"/>
    </row>
    <row r="119" spans="1:25" x14ac:dyDescent="0.2">
      <c r="A119" s="19" t="s">
        <v>142</v>
      </c>
      <c r="B119" s="19"/>
      <c r="C119" s="5" t="s">
        <v>143</v>
      </c>
      <c r="D119" s="21">
        <v>781</v>
      </c>
      <c r="E119" s="22">
        <v>663662</v>
      </c>
      <c r="F119" s="5"/>
      <c r="G119" s="21">
        <v>1011</v>
      </c>
      <c r="H119" s="22">
        <v>866527</v>
      </c>
      <c r="I119" s="5"/>
      <c r="J119" s="21">
        <v>1114</v>
      </c>
      <c r="K119" s="4">
        <v>938308</v>
      </c>
      <c r="M119" s="21">
        <v>1142</v>
      </c>
      <c r="N119" s="4">
        <v>1038822</v>
      </c>
      <c r="P119" s="21">
        <v>1380</v>
      </c>
      <c r="Q119" s="4">
        <v>1230582</v>
      </c>
      <c r="U119" s="26"/>
      <c r="V119" s="26"/>
    </row>
    <row r="120" spans="1:25" x14ac:dyDescent="0.2">
      <c r="A120" s="19" t="s">
        <v>144</v>
      </c>
      <c r="B120" s="19"/>
      <c r="C120" s="5" t="s">
        <v>145</v>
      </c>
      <c r="D120" s="21">
        <v>471</v>
      </c>
      <c r="E120" s="22">
        <v>493795</v>
      </c>
      <c r="F120" s="5"/>
      <c r="G120" s="31">
        <v>605</v>
      </c>
      <c r="H120" s="22">
        <v>626888</v>
      </c>
      <c r="I120" s="5"/>
      <c r="J120" s="31">
        <v>612</v>
      </c>
      <c r="K120" s="4">
        <v>686975</v>
      </c>
      <c r="M120" s="31">
        <v>596</v>
      </c>
      <c r="N120" s="4">
        <v>576296</v>
      </c>
      <c r="P120" s="31">
        <v>620</v>
      </c>
      <c r="Q120" s="4">
        <v>663233</v>
      </c>
      <c r="U120" s="26"/>
      <c r="V120" s="26"/>
    </row>
    <row r="121" spans="1:25" x14ac:dyDescent="0.2">
      <c r="A121" s="25">
        <v>122</v>
      </c>
      <c r="B121" s="25"/>
      <c r="C121" s="5" t="s">
        <v>146</v>
      </c>
      <c r="D121" s="21">
        <v>471</v>
      </c>
      <c r="E121" s="22">
        <v>470206</v>
      </c>
      <c r="F121" s="5"/>
      <c r="G121" s="31">
        <v>614</v>
      </c>
      <c r="H121" s="22">
        <v>584269</v>
      </c>
      <c r="I121" s="5"/>
      <c r="J121" s="31">
        <v>736</v>
      </c>
      <c r="K121" s="4">
        <v>724389</v>
      </c>
      <c r="M121" s="31">
        <v>669</v>
      </c>
      <c r="N121" s="4">
        <v>710351</v>
      </c>
      <c r="P121" s="31">
        <v>765</v>
      </c>
      <c r="Q121" s="4">
        <v>859262</v>
      </c>
      <c r="U121" s="26"/>
      <c r="V121" s="26"/>
    </row>
    <row r="122" spans="1:25" x14ac:dyDescent="0.2">
      <c r="A122" s="25">
        <v>140</v>
      </c>
      <c r="B122" s="25"/>
      <c r="C122" s="5" t="s">
        <v>147</v>
      </c>
      <c r="D122" s="21">
        <v>348</v>
      </c>
      <c r="E122" s="22">
        <v>425667</v>
      </c>
      <c r="F122" s="5"/>
      <c r="G122" s="31">
        <v>368</v>
      </c>
      <c r="H122" s="22">
        <v>442621</v>
      </c>
      <c r="I122" s="5"/>
      <c r="J122" s="31">
        <v>411</v>
      </c>
      <c r="K122" s="4">
        <v>495001</v>
      </c>
      <c r="M122" s="31">
        <v>449</v>
      </c>
      <c r="N122" s="4">
        <v>534704</v>
      </c>
      <c r="P122" s="31">
        <v>502</v>
      </c>
      <c r="Q122" s="4">
        <v>615479</v>
      </c>
      <c r="U122" s="26"/>
      <c r="V122" s="26"/>
    </row>
    <row r="123" spans="1:25" x14ac:dyDescent="0.2">
      <c r="A123" s="19" t="s">
        <v>148</v>
      </c>
      <c r="B123" s="19"/>
      <c r="C123" s="5" t="s">
        <v>149</v>
      </c>
      <c r="D123" s="21">
        <v>1056</v>
      </c>
      <c r="E123" s="22">
        <v>1041914</v>
      </c>
      <c r="F123" s="5"/>
      <c r="G123" s="21">
        <v>1421</v>
      </c>
      <c r="H123" s="22">
        <v>1346947</v>
      </c>
      <c r="I123" s="5"/>
      <c r="J123" s="21">
        <v>1491</v>
      </c>
      <c r="K123" s="4">
        <v>1498383</v>
      </c>
      <c r="M123" s="21">
        <v>1724</v>
      </c>
      <c r="N123" s="4">
        <v>1643161</v>
      </c>
      <c r="P123" s="21">
        <v>2387</v>
      </c>
      <c r="Q123" s="4">
        <v>2241409</v>
      </c>
      <c r="V123" s="26"/>
    </row>
    <row r="124" spans="1:25" x14ac:dyDescent="0.2">
      <c r="A124" s="19" t="s">
        <v>150</v>
      </c>
      <c r="B124" s="19"/>
      <c r="C124" s="5" t="s">
        <v>151</v>
      </c>
      <c r="D124" s="21">
        <v>318</v>
      </c>
      <c r="E124" s="22">
        <v>293806</v>
      </c>
      <c r="F124" s="5"/>
      <c r="G124" s="31">
        <v>507</v>
      </c>
      <c r="H124" s="22">
        <v>464607</v>
      </c>
      <c r="I124" s="5"/>
      <c r="J124" s="31">
        <v>498</v>
      </c>
      <c r="K124" s="4">
        <v>470745</v>
      </c>
      <c r="M124" s="31">
        <v>590</v>
      </c>
      <c r="N124" s="4">
        <v>530537</v>
      </c>
      <c r="P124" s="31">
        <v>686</v>
      </c>
      <c r="Q124" s="4">
        <v>620768</v>
      </c>
      <c r="V124" s="26"/>
    </row>
    <row r="125" spans="1:25" x14ac:dyDescent="0.2">
      <c r="A125" s="19" t="s">
        <v>152</v>
      </c>
      <c r="B125" s="19"/>
      <c r="C125" s="5" t="s">
        <v>153</v>
      </c>
      <c r="D125" s="21">
        <v>236</v>
      </c>
      <c r="E125" s="22">
        <v>211032</v>
      </c>
      <c r="F125" s="5"/>
      <c r="G125" s="31">
        <v>265</v>
      </c>
      <c r="H125" s="22">
        <v>239701</v>
      </c>
      <c r="I125" s="5"/>
      <c r="J125" s="31">
        <v>411</v>
      </c>
      <c r="K125" s="4">
        <v>408729</v>
      </c>
      <c r="M125" s="31">
        <v>438</v>
      </c>
      <c r="N125" s="4">
        <v>461947</v>
      </c>
      <c r="P125" s="31">
        <v>541</v>
      </c>
      <c r="Q125" s="4">
        <v>584921</v>
      </c>
      <c r="V125" s="26"/>
    </row>
    <row r="126" spans="1:25" x14ac:dyDescent="0.2">
      <c r="A126" s="25">
        <v>116</v>
      </c>
      <c r="B126" s="25"/>
      <c r="C126" s="5" t="s">
        <v>154</v>
      </c>
      <c r="D126" s="21">
        <v>689</v>
      </c>
      <c r="E126" s="22">
        <v>684125</v>
      </c>
      <c r="F126" s="5"/>
      <c r="G126" s="31">
        <v>734</v>
      </c>
      <c r="H126" s="22">
        <v>701243</v>
      </c>
      <c r="I126" s="5"/>
      <c r="J126" s="31">
        <v>852</v>
      </c>
      <c r="K126" s="4">
        <v>780701</v>
      </c>
      <c r="M126" s="31">
        <v>674</v>
      </c>
      <c r="N126" s="4">
        <v>612389</v>
      </c>
      <c r="P126" s="31">
        <v>752</v>
      </c>
      <c r="Q126" s="4">
        <v>698124</v>
      </c>
      <c r="U126" s="26"/>
      <c r="V126" s="26"/>
    </row>
    <row r="127" spans="1:25" x14ac:dyDescent="0.2">
      <c r="A127" s="19" t="s">
        <v>155</v>
      </c>
      <c r="B127" s="19"/>
      <c r="C127" s="5" t="s">
        <v>156</v>
      </c>
      <c r="D127" s="21">
        <v>413</v>
      </c>
      <c r="E127" s="22">
        <v>455052</v>
      </c>
      <c r="F127" s="5"/>
      <c r="G127" s="31">
        <v>453</v>
      </c>
      <c r="H127" s="22">
        <v>491433</v>
      </c>
      <c r="I127" s="5"/>
      <c r="J127" s="31">
        <v>434</v>
      </c>
      <c r="K127" s="4">
        <v>508638</v>
      </c>
      <c r="M127" s="31">
        <v>458</v>
      </c>
      <c r="N127" s="4">
        <v>452901</v>
      </c>
      <c r="P127" s="31">
        <v>561</v>
      </c>
      <c r="Q127" s="4">
        <v>587360</v>
      </c>
      <c r="U127" s="26"/>
      <c r="V127" s="26"/>
    </row>
    <row r="128" spans="1:25" x14ac:dyDescent="0.2">
      <c r="A128" s="25">
        <v>105</v>
      </c>
      <c r="B128" s="25"/>
      <c r="C128" s="5" t="s">
        <v>157</v>
      </c>
      <c r="D128" s="21">
        <v>471</v>
      </c>
      <c r="E128" s="22">
        <v>490143</v>
      </c>
      <c r="F128" s="5"/>
      <c r="G128" s="31">
        <v>578</v>
      </c>
      <c r="H128" s="22">
        <v>621695</v>
      </c>
      <c r="I128" s="5"/>
      <c r="J128" s="31">
        <v>650</v>
      </c>
      <c r="K128" s="4">
        <v>742417</v>
      </c>
      <c r="M128" s="31">
        <v>723</v>
      </c>
      <c r="N128" s="4">
        <v>826297</v>
      </c>
      <c r="P128" s="31">
        <v>861</v>
      </c>
      <c r="Q128" s="4">
        <v>1005255</v>
      </c>
      <c r="U128" s="26"/>
      <c r="V128" s="26"/>
    </row>
    <row r="129" spans="1:22" x14ac:dyDescent="0.2">
      <c r="A129" s="25">
        <v>131</v>
      </c>
      <c r="B129" s="25"/>
      <c r="C129" s="5" t="s">
        <v>243</v>
      </c>
      <c r="D129" s="21">
        <v>402</v>
      </c>
      <c r="E129" s="22">
        <v>413894</v>
      </c>
      <c r="F129" s="5"/>
      <c r="G129" s="31">
        <v>586</v>
      </c>
      <c r="H129" s="22">
        <v>551944</v>
      </c>
      <c r="I129" s="5"/>
      <c r="J129" s="31">
        <v>505</v>
      </c>
      <c r="K129" s="4">
        <v>518396</v>
      </c>
      <c r="M129" s="31">
        <v>552</v>
      </c>
      <c r="N129" s="4">
        <v>567601</v>
      </c>
      <c r="P129" s="31">
        <v>697</v>
      </c>
      <c r="Q129" s="4">
        <v>737824</v>
      </c>
      <c r="U129" s="26"/>
      <c r="V129" s="26"/>
    </row>
    <row r="130" spans="1:22" ht="13.5" customHeight="1" x14ac:dyDescent="0.2">
      <c r="A130" s="32" t="s">
        <v>52</v>
      </c>
      <c r="B130" s="41"/>
      <c r="C130" s="10"/>
      <c r="D130" s="42"/>
      <c r="E130" s="43"/>
      <c r="F130" s="2"/>
      <c r="G130" s="34"/>
      <c r="H130" s="44"/>
      <c r="I130" s="2"/>
      <c r="J130" s="20"/>
      <c r="M130" s="31"/>
      <c r="N130" s="31"/>
      <c r="P130" s="31"/>
      <c r="Q130" s="31"/>
      <c r="U130" s="26"/>
      <c r="V130" s="26"/>
    </row>
    <row r="131" spans="1:22" ht="51.75" customHeight="1" x14ac:dyDescent="0.2">
      <c r="A131" s="33" t="s">
        <v>224</v>
      </c>
      <c r="B131" s="41"/>
      <c r="C131" s="10"/>
      <c r="D131" s="42"/>
      <c r="E131" s="43"/>
      <c r="F131" s="2"/>
      <c r="G131" s="34"/>
      <c r="H131" s="44"/>
      <c r="I131" s="2"/>
      <c r="J131" s="20"/>
      <c r="M131" s="31"/>
      <c r="N131" s="31"/>
      <c r="P131" s="31"/>
      <c r="Q131" s="31"/>
      <c r="U131" s="26"/>
      <c r="V131" s="26"/>
    </row>
    <row r="132" spans="1:22" ht="13.5" customHeight="1" x14ac:dyDescent="0.2">
      <c r="A132" s="33"/>
      <c r="B132" s="41"/>
      <c r="C132" s="10"/>
      <c r="D132" s="42"/>
      <c r="E132" s="43"/>
      <c r="F132" s="2"/>
      <c r="G132" s="34"/>
      <c r="H132" s="44"/>
      <c r="I132" s="2"/>
      <c r="J132" s="20"/>
      <c r="M132" s="31"/>
      <c r="N132" s="31"/>
      <c r="P132" s="31"/>
      <c r="Q132" s="31"/>
      <c r="V132" s="26"/>
    </row>
    <row r="133" spans="1:22" ht="13.5" customHeight="1" x14ac:dyDescent="0.25">
      <c r="A133" s="12" t="s">
        <v>158</v>
      </c>
      <c r="B133" s="32"/>
      <c r="C133" s="32"/>
      <c r="D133" s="32"/>
      <c r="E133" s="39"/>
      <c r="F133" s="32"/>
      <c r="G133" s="34"/>
      <c r="H133" s="2"/>
      <c r="I133" s="32"/>
      <c r="J133" s="20"/>
      <c r="M133" s="31"/>
      <c r="N133" s="31"/>
      <c r="P133" s="31"/>
      <c r="Q133" s="31"/>
      <c r="U133" s="26"/>
      <c r="V133" s="26"/>
    </row>
    <row r="134" spans="1:22" ht="13.5" customHeight="1" x14ac:dyDescent="0.2">
      <c r="A134" s="32"/>
      <c r="B134" s="32"/>
      <c r="C134" s="32"/>
      <c r="D134" s="32"/>
      <c r="E134" s="39"/>
      <c r="F134" s="32"/>
      <c r="G134" s="34"/>
      <c r="H134" s="2"/>
      <c r="I134" s="32"/>
      <c r="M134" s="31"/>
      <c r="N134" s="31"/>
      <c r="P134" s="31"/>
      <c r="Q134" s="31"/>
      <c r="V134" s="26"/>
    </row>
    <row r="135" spans="1:22" ht="12.75" thickBot="1" x14ac:dyDescent="0.25">
      <c r="A135" s="14" t="s">
        <v>4</v>
      </c>
      <c r="B135" s="14"/>
      <c r="C135" s="15"/>
      <c r="D135" s="57" t="s">
        <v>225</v>
      </c>
      <c r="E135" s="58"/>
      <c r="F135" s="5"/>
      <c r="G135" s="57" t="s">
        <v>226</v>
      </c>
      <c r="H135" s="58"/>
      <c r="I135" s="5"/>
      <c r="J135" s="57" t="s">
        <v>227</v>
      </c>
      <c r="K135" s="58"/>
      <c r="M135" s="57" t="s">
        <v>228</v>
      </c>
      <c r="N135" s="58"/>
      <c r="P135" s="57" t="s">
        <v>229</v>
      </c>
      <c r="Q135" s="58"/>
      <c r="V135" s="26"/>
    </row>
    <row r="136" spans="1:22" x14ac:dyDescent="0.2">
      <c r="A136" s="16" t="s">
        <v>5</v>
      </c>
      <c r="B136" s="16"/>
      <c r="C136" s="17" t="s">
        <v>6</v>
      </c>
      <c r="D136" s="14" t="s">
        <v>7</v>
      </c>
      <c r="E136" s="14" t="s">
        <v>8</v>
      </c>
      <c r="F136" s="5"/>
      <c r="G136" s="14" t="s">
        <v>7</v>
      </c>
      <c r="H136" s="14" t="s">
        <v>8</v>
      </c>
      <c r="I136" s="5"/>
      <c r="J136" s="14" t="s">
        <v>7</v>
      </c>
      <c r="K136" s="18" t="s">
        <v>8</v>
      </c>
      <c r="M136" s="14" t="s">
        <v>7</v>
      </c>
      <c r="N136" s="18" t="s">
        <v>8</v>
      </c>
      <c r="P136" s="14" t="s">
        <v>7</v>
      </c>
      <c r="Q136" s="18" t="s">
        <v>8</v>
      </c>
      <c r="V136" s="26"/>
    </row>
    <row r="137" spans="1:22" x14ac:dyDescent="0.2">
      <c r="A137" s="5"/>
      <c r="B137" s="5"/>
      <c r="C137" s="5"/>
      <c r="D137" s="5"/>
      <c r="E137" s="5"/>
      <c r="F137" s="5"/>
      <c r="G137" s="5"/>
      <c r="H137" s="5"/>
      <c r="I137" s="5"/>
      <c r="L137" s="26"/>
      <c r="M137" s="5"/>
      <c r="N137" s="4"/>
      <c r="O137" s="26"/>
      <c r="P137" s="5"/>
      <c r="Q137" s="4"/>
      <c r="U137" s="26"/>
      <c r="V137" s="26"/>
    </row>
    <row r="138" spans="1:22" x14ac:dyDescent="0.2">
      <c r="A138" s="25">
        <v>118</v>
      </c>
      <c r="B138" s="25"/>
      <c r="C138" s="5" t="s">
        <v>244</v>
      </c>
      <c r="D138" s="21">
        <v>698</v>
      </c>
      <c r="E138" s="22">
        <v>605932</v>
      </c>
      <c r="F138" s="5"/>
      <c r="G138" s="31">
        <v>720</v>
      </c>
      <c r="H138" s="22">
        <v>578902</v>
      </c>
      <c r="I138" s="5"/>
      <c r="J138" s="31">
        <v>827</v>
      </c>
      <c r="K138" s="4">
        <v>766882</v>
      </c>
      <c r="L138" s="26"/>
      <c r="M138" s="31">
        <v>772</v>
      </c>
      <c r="N138" s="4">
        <v>748660</v>
      </c>
      <c r="O138" s="26"/>
      <c r="P138" s="31">
        <v>1162</v>
      </c>
      <c r="Q138" s="4">
        <v>1081344</v>
      </c>
      <c r="V138" s="26"/>
    </row>
    <row r="139" spans="1:22" x14ac:dyDescent="0.2">
      <c r="A139" s="25">
        <v>126</v>
      </c>
      <c r="B139" s="25"/>
      <c r="C139" s="5" t="s">
        <v>159</v>
      </c>
      <c r="D139" s="21">
        <v>61</v>
      </c>
      <c r="E139" s="22">
        <v>50757</v>
      </c>
      <c r="F139" s="5"/>
      <c r="G139" s="31">
        <v>72</v>
      </c>
      <c r="H139" s="22">
        <v>61858</v>
      </c>
      <c r="I139" s="5"/>
      <c r="J139" s="31">
        <v>66</v>
      </c>
      <c r="K139" s="4">
        <v>62231</v>
      </c>
      <c r="L139" s="26"/>
      <c r="M139" s="31">
        <v>64</v>
      </c>
      <c r="N139" s="4">
        <v>76278</v>
      </c>
      <c r="O139" s="26"/>
      <c r="P139" s="31">
        <v>108</v>
      </c>
      <c r="Q139" s="4">
        <v>137417</v>
      </c>
      <c r="V139" s="26"/>
    </row>
    <row r="140" spans="1:22" x14ac:dyDescent="0.2">
      <c r="A140" s="25">
        <v>112</v>
      </c>
      <c r="B140" s="25"/>
      <c r="C140" s="5" t="s">
        <v>160</v>
      </c>
      <c r="D140" s="21">
        <v>953</v>
      </c>
      <c r="E140" s="22">
        <v>905524</v>
      </c>
      <c r="F140" s="5"/>
      <c r="G140" s="21">
        <v>1609</v>
      </c>
      <c r="H140" s="22">
        <v>1499201</v>
      </c>
      <c r="I140" s="5"/>
      <c r="J140" s="21">
        <v>1919</v>
      </c>
      <c r="K140" s="4">
        <v>1792044</v>
      </c>
      <c r="L140" s="26"/>
      <c r="M140" s="21">
        <v>1812</v>
      </c>
      <c r="N140" s="4">
        <v>1677210</v>
      </c>
      <c r="O140" s="26"/>
      <c r="P140" s="21">
        <v>2324</v>
      </c>
      <c r="Q140" s="4">
        <v>2187986</v>
      </c>
      <c r="V140" s="26"/>
    </row>
    <row r="141" spans="1:22" x14ac:dyDescent="0.2">
      <c r="A141" s="25">
        <v>120</v>
      </c>
      <c r="B141" s="25"/>
      <c r="C141" s="5" t="s">
        <v>161</v>
      </c>
      <c r="D141" s="21">
        <v>286</v>
      </c>
      <c r="E141" s="22">
        <v>273147</v>
      </c>
      <c r="F141" s="5"/>
      <c r="G141" s="31">
        <v>409</v>
      </c>
      <c r="H141" s="22">
        <v>380364</v>
      </c>
      <c r="I141" s="5"/>
      <c r="J141" s="31">
        <v>441</v>
      </c>
      <c r="K141" s="4">
        <v>399126</v>
      </c>
      <c r="L141" s="26"/>
      <c r="M141" s="31">
        <v>505</v>
      </c>
      <c r="N141" s="4">
        <v>459686</v>
      </c>
      <c r="O141" s="26"/>
      <c r="P141" s="31">
        <v>535</v>
      </c>
      <c r="Q141" s="4">
        <v>475056</v>
      </c>
      <c r="V141" s="26"/>
    </row>
    <row r="142" spans="1:22" x14ac:dyDescent="0.2">
      <c r="A142" s="25">
        <v>121</v>
      </c>
      <c r="B142" s="25"/>
      <c r="C142" s="5" t="s">
        <v>245</v>
      </c>
      <c r="D142" s="21">
        <v>1540</v>
      </c>
      <c r="E142" s="22">
        <v>1585146</v>
      </c>
      <c r="F142" s="5"/>
      <c r="G142" s="21">
        <v>2060</v>
      </c>
      <c r="H142" s="22">
        <v>2135776</v>
      </c>
      <c r="I142" s="5"/>
      <c r="J142" s="21">
        <v>1902</v>
      </c>
      <c r="K142" s="4">
        <v>2000629</v>
      </c>
      <c r="L142" s="26"/>
      <c r="M142" s="21">
        <v>2126</v>
      </c>
      <c r="N142" s="4">
        <v>2196573</v>
      </c>
      <c r="O142" s="26"/>
      <c r="P142" s="21">
        <v>2271</v>
      </c>
      <c r="Q142" s="4">
        <v>2394708</v>
      </c>
      <c r="V142" s="26"/>
    </row>
    <row r="143" spans="1:22" x14ac:dyDescent="0.2">
      <c r="A143" s="19" t="s">
        <v>162</v>
      </c>
      <c r="B143" s="19"/>
      <c r="C143" s="5" t="s">
        <v>163</v>
      </c>
      <c r="D143" s="21">
        <v>683</v>
      </c>
      <c r="E143" s="22">
        <v>573199</v>
      </c>
      <c r="F143" s="5"/>
      <c r="G143" s="31">
        <v>845</v>
      </c>
      <c r="H143" s="22">
        <v>637829</v>
      </c>
      <c r="I143" s="5"/>
      <c r="J143" s="31">
        <v>823</v>
      </c>
      <c r="K143" s="4">
        <v>715197</v>
      </c>
      <c r="L143" s="26"/>
      <c r="M143" s="31">
        <v>899</v>
      </c>
      <c r="N143" s="4">
        <v>837179</v>
      </c>
      <c r="O143" s="26"/>
      <c r="P143" s="31">
        <v>1137</v>
      </c>
      <c r="Q143" s="4">
        <v>1022322</v>
      </c>
      <c r="V143" s="26"/>
    </row>
    <row r="144" spans="1:22" x14ac:dyDescent="0.2">
      <c r="A144" s="25">
        <v>130</v>
      </c>
      <c r="B144" s="25"/>
      <c r="C144" s="5" t="s">
        <v>164</v>
      </c>
      <c r="D144" s="21">
        <v>693</v>
      </c>
      <c r="E144" s="22">
        <v>677904</v>
      </c>
      <c r="F144" s="5"/>
      <c r="G144" s="31">
        <v>853</v>
      </c>
      <c r="H144" s="22">
        <v>775573</v>
      </c>
      <c r="I144" s="5"/>
      <c r="J144" s="31">
        <v>980</v>
      </c>
      <c r="K144" s="4">
        <v>997194</v>
      </c>
      <c r="L144" s="26"/>
      <c r="M144" s="31">
        <v>1025</v>
      </c>
      <c r="N144" s="4">
        <v>948242</v>
      </c>
      <c r="O144" s="26"/>
      <c r="P144" s="31">
        <v>1144</v>
      </c>
      <c r="Q144" s="4">
        <v>1091469</v>
      </c>
      <c r="V144" s="26"/>
    </row>
    <row r="145" spans="1:17" x14ac:dyDescent="0.2">
      <c r="A145" s="25">
        <v>115</v>
      </c>
      <c r="B145" s="25"/>
      <c r="C145" s="5" t="s">
        <v>165</v>
      </c>
      <c r="D145" s="21">
        <v>354</v>
      </c>
      <c r="E145" s="22">
        <v>331028</v>
      </c>
      <c r="F145" s="5"/>
      <c r="G145" s="31">
        <v>504</v>
      </c>
      <c r="H145" s="22">
        <v>458801</v>
      </c>
      <c r="I145" s="5"/>
      <c r="J145" s="31">
        <v>625</v>
      </c>
      <c r="K145" s="4">
        <v>550198</v>
      </c>
      <c r="L145" s="26"/>
      <c r="M145" s="31">
        <v>506</v>
      </c>
      <c r="N145" s="4">
        <v>489977</v>
      </c>
      <c r="O145" s="26"/>
      <c r="P145" s="31">
        <v>623</v>
      </c>
      <c r="Q145" s="4">
        <v>582768</v>
      </c>
    </row>
    <row r="146" spans="1:17" x14ac:dyDescent="0.2">
      <c r="A146" s="25">
        <v>108</v>
      </c>
      <c r="B146" s="25"/>
      <c r="C146" s="5" t="s">
        <v>166</v>
      </c>
      <c r="D146" s="21">
        <v>114</v>
      </c>
      <c r="E146" s="22">
        <v>101456</v>
      </c>
      <c r="F146" s="5"/>
      <c r="G146" s="31">
        <v>149</v>
      </c>
      <c r="H146" s="22">
        <v>133340</v>
      </c>
      <c r="I146" s="5"/>
      <c r="J146" s="31">
        <v>154</v>
      </c>
      <c r="K146" s="4">
        <v>144650</v>
      </c>
      <c r="L146" s="26"/>
      <c r="M146" s="31">
        <v>175</v>
      </c>
      <c r="N146" s="4">
        <v>203747</v>
      </c>
      <c r="O146" s="26"/>
      <c r="P146" s="31">
        <v>216</v>
      </c>
      <c r="Q146" s="4">
        <v>246005</v>
      </c>
    </row>
    <row r="147" spans="1:17" x14ac:dyDescent="0.2">
      <c r="A147" s="25">
        <v>107</v>
      </c>
      <c r="B147" s="25"/>
      <c r="C147" s="5" t="s">
        <v>167</v>
      </c>
      <c r="D147" s="21">
        <v>873</v>
      </c>
      <c r="E147" s="22">
        <v>958832</v>
      </c>
      <c r="F147" s="5"/>
      <c r="G147" s="21">
        <v>1164</v>
      </c>
      <c r="H147" s="22">
        <v>1218296</v>
      </c>
      <c r="I147" s="5"/>
      <c r="J147" s="21">
        <v>1256</v>
      </c>
      <c r="K147" s="4">
        <v>1338337</v>
      </c>
      <c r="L147" s="26"/>
      <c r="M147" s="21">
        <v>1210</v>
      </c>
      <c r="N147" s="4">
        <v>1184592</v>
      </c>
      <c r="O147" s="26"/>
      <c r="P147" s="21">
        <v>1313</v>
      </c>
      <c r="Q147" s="4">
        <v>1358859</v>
      </c>
    </row>
    <row r="148" spans="1:17" x14ac:dyDescent="0.2">
      <c r="A148" s="19" t="s">
        <v>168</v>
      </c>
      <c r="B148" s="19"/>
      <c r="C148" s="5" t="s">
        <v>169</v>
      </c>
      <c r="D148" s="21">
        <v>917</v>
      </c>
      <c r="E148" s="22">
        <v>933502</v>
      </c>
      <c r="F148" s="5"/>
      <c r="G148" s="21">
        <v>1122</v>
      </c>
      <c r="H148" s="22">
        <v>1126500</v>
      </c>
      <c r="I148" s="5"/>
      <c r="J148" s="21">
        <v>1094</v>
      </c>
      <c r="K148" s="4">
        <v>1111396</v>
      </c>
      <c r="L148" s="26"/>
      <c r="M148" s="21">
        <v>979</v>
      </c>
      <c r="N148" s="4">
        <v>939227</v>
      </c>
      <c r="O148" s="26"/>
      <c r="P148" s="21">
        <v>1088</v>
      </c>
      <c r="Q148" s="4">
        <v>1041940</v>
      </c>
    </row>
    <row r="149" spans="1:17" x14ac:dyDescent="0.2">
      <c r="A149" s="19" t="s">
        <v>170</v>
      </c>
      <c r="B149" s="19"/>
      <c r="C149" s="5" t="s">
        <v>171</v>
      </c>
      <c r="D149" s="21">
        <v>219</v>
      </c>
      <c r="E149" s="22">
        <v>206326</v>
      </c>
      <c r="F149" s="5"/>
      <c r="G149" s="31">
        <v>305</v>
      </c>
      <c r="H149" s="22">
        <v>288186</v>
      </c>
      <c r="I149" s="5"/>
      <c r="J149" s="31">
        <v>311</v>
      </c>
      <c r="K149" s="4">
        <v>313490</v>
      </c>
      <c r="L149" s="26"/>
      <c r="M149" s="31">
        <v>343</v>
      </c>
      <c r="N149" s="4">
        <v>396148</v>
      </c>
      <c r="O149" s="26"/>
      <c r="P149" s="31">
        <v>481</v>
      </c>
      <c r="Q149" s="4">
        <v>548961</v>
      </c>
    </row>
    <row r="150" spans="1:17" x14ac:dyDescent="0.2">
      <c r="A150" s="25">
        <v>111</v>
      </c>
      <c r="B150" s="25"/>
      <c r="C150" s="5" t="s">
        <v>172</v>
      </c>
      <c r="D150" s="21">
        <v>584</v>
      </c>
      <c r="E150" s="22">
        <v>562630</v>
      </c>
      <c r="F150" s="5"/>
      <c r="G150" s="31">
        <v>846</v>
      </c>
      <c r="H150" s="22">
        <v>786632</v>
      </c>
      <c r="I150" s="5"/>
      <c r="J150" s="31">
        <v>861</v>
      </c>
      <c r="K150" s="4">
        <v>796308</v>
      </c>
      <c r="L150" s="26"/>
      <c r="M150" s="31">
        <v>773</v>
      </c>
      <c r="N150" s="4">
        <v>714558</v>
      </c>
      <c r="O150" s="26"/>
      <c r="P150" s="31">
        <v>903</v>
      </c>
      <c r="Q150" s="4">
        <v>818076</v>
      </c>
    </row>
    <row r="151" spans="1:17" x14ac:dyDescent="0.2">
      <c r="A151" s="25">
        <v>133</v>
      </c>
      <c r="B151" s="25"/>
      <c r="C151" s="5" t="s">
        <v>173</v>
      </c>
      <c r="D151" s="21">
        <v>310</v>
      </c>
      <c r="E151" s="22">
        <v>264353</v>
      </c>
      <c r="F151" s="5"/>
      <c r="G151" s="31">
        <v>312</v>
      </c>
      <c r="H151" s="22">
        <v>270104</v>
      </c>
      <c r="I151" s="5"/>
      <c r="J151" s="31">
        <v>407</v>
      </c>
      <c r="K151" s="4">
        <v>352141</v>
      </c>
      <c r="L151" s="26"/>
      <c r="M151" s="31">
        <v>482</v>
      </c>
      <c r="N151" s="4">
        <v>446840</v>
      </c>
      <c r="O151" s="26"/>
      <c r="P151" s="31">
        <v>628</v>
      </c>
      <c r="Q151" s="4">
        <v>557132</v>
      </c>
    </row>
    <row r="152" spans="1:17" x14ac:dyDescent="0.2">
      <c r="A152" s="19" t="s">
        <v>174</v>
      </c>
      <c r="B152" s="19"/>
      <c r="C152" s="5" t="s">
        <v>175</v>
      </c>
      <c r="D152" s="21">
        <v>879</v>
      </c>
      <c r="E152" s="22">
        <v>718564</v>
      </c>
      <c r="F152" s="5"/>
      <c r="G152" s="31">
        <v>958</v>
      </c>
      <c r="H152" s="22">
        <v>765073</v>
      </c>
      <c r="I152" s="5"/>
      <c r="J152" s="21">
        <v>1062</v>
      </c>
      <c r="K152" s="4">
        <v>907150</v>
      </c>
      <c r="L152" s="26"/>
      <c r="M152" s="21">
        <v>948</v>
      </c>
      <c r="N152" s="4">
        <v>867528</v>
      </c>
      <c r="O152" s="26"/>
      <c r="P152" s="21">
        <v>1015</v>
      </c>
      <c r="Q152" s="4">
        <v>994040</v>
      </c>
    </row>
    <row r="153" spans="1:17" x14ac:dyDescent="0.2">
      <c r="A153" s="19" t="s">
        <v>176</v>
      </c>
      <c r="B153" s="19"/>
      <c r="C153" s="5" t="s">
        <v>177</v>
      </c>
      <c r="D153" s="21">
        <v>105</v>
      </c>
      <c r="E153" s="22">
        <v>103107</v>
      </c>
      <c r="F153" s="5"/>
      <c r="G153" s="31">
        <v>71</v>
      </c>
      <c r="H153" s="22">
        <v>69927</v>
      </c>
      <c r="I153" s="5"/>
      <c r="J153" s="31">
        <v>182</v>
      </c>
      <c r="K153" s="4">
        <v>185542</v>
      </c>
      <c r="L153" s="26"/>
      <c r="M153" s="31">
        <v>215</v>
      </c>
      <c r="N153" s="4">
        <v>216793</v>
      </c>
      <c r="O153" s="26"/>
      <c r="P153" s="31">
        <v>268</v>
      </c>
      <c r="Q153" s="4">
        <v>271962</v>
      </c>
    </row>
    <row r="154" spans="1:17" x14ac:dyDescent="0.2">
      <c r="A154" s="19" t="s">
        <v>178</v>
      </c>
      <c r="B154" s="19"/>
      <c r="C154" s="5" t="s">
        <v>179</v>
      </c>
      <c r="D154" s="21">
        <v>129</v>
      </c>
      <c r="E154" s="22">
        <v>107063</v>
      </c>
      <c r="F154" s="5"/>
      <c r="G154" s="31">
        <v>140</v>
      </c>
      <c r="H154" s="22">
        <v>114207</v>
      </c>
      <c r="I154" s="5"/>
      <c r="J154" s="31">
        <v>193</v>
      </c>
      <c r="K154" s="4">
        <v>167584</v>
      </c>
      <c r="L154" s="26"/>
      <c r="M154" s="31">
        <v>197</v>
      </c>
      <c r="N154" s="4">
        <v>211077</v>
      </c>
      <c r="O154" s="26"/>
      <c r="P154" s="31">
        <v>186</v>
      </c>
      <c r="Q154" s="4">
        <v>197350</v>
      </c>
    </row>
    <row r="155" spans="1:17" x14ac:dyDescent="0.2">
      <c r="A155" s="19" t="s">
        <v>180</v>
      </c>
      <c r="B155" s="19"/>
      <c r="C155" s="5" t="s">
        <v>246</v>
      </c>
      <c r="D155" s="21">
        <v>882</v>
      </c>
      <c r="E155" s="22">
        <v>880970</v>
      </c>
      <c r="F155" s="5"/>
      <c r="G155" s="31">
        <v>983</v>
      </c>
      <c r="H155" s="22">
        <v>930241</v>
      </c>
      <c r="I155" s="5"/>
      <c r="J155" s="31">
        <v>986</v>
      </c>
      <c r="K155" s="4">
        <v>1103421</v>
      </c>
      <c r="L155" s="26"/>
      <c r="M155" s="31">
        <v>998</v>
      </c>
      <c r="N155" s="4">
        <v>1099892</v>
      </c>
      <c r="O155" s="26"/>
      <c r="P155" s="31">
        <v>1071</v>
      </c>
      <c r="Q155" s="4">
        <v>1179228</v>
      </c>
    </row>
    <row r="156" spans="1:17" x14ac:dyDescent="0.2">
      <c r="A156" s="19" t="s">
        <v>181</v>
      </c>
      <c r="B156" s="19"/>
      <c r="C156" s="5" t="s">
        <v>182</v>
      </c>
      <c r="D156" s="21">
        <v>200</v>
      </c>
      <c r="E156" s="22">
        <v>175197</v>
      </c>
      <c r="F156" s="5"/>
      <c r="G156" s="31">
        <v>187</v>
      </c>
      <c r="H156" s="22">
        <v>170563</v>
      </c>
      <c r="I156" s="5"/>
      <c r="J156" s="31">
        <v>211</v>
      </c>
      <c r="K156" s="4">
        <v>196836</v>
      </c>
      <c r="L156" s="26"/>
      <c r="M156" s="31">
        <v>218</v>
      </c>
      <c r="N156" s="4">
        <v>232929</v>
      </c>
      <c r="O156" s="26"/>
      <c r="P156" s="31">
        <v>299</v>
      </c>
      <c r="Q156" s="4">
        <v>333425</v>
      </c>
    </row>
    <row r="157" spans="1:17" x14ac:dyDescent="0.2">
      <c r="A157" s="19" t="s">
        <v>183</v>
      </c>
      <c r="B157" s="19"/>
      <c r="C157" s="5" t="s">
        <v>184</v>
      </c>
      <c r="D157" s="21">
        <v>937</v>
      </c>
      <c r="E157" s="22">
        <v>743971</v>
      </c>
      <c r="F157" s="5"/>
      <c r="G157" s="31">
        <v>996</v>
      </c>
      <c r="H157" s="22">
        <v>764641</v>
      </c>
      <c r="I157" s="5"/>
      <c r="J157" s="21">
        <v>1106</v>
      </c>
      <c r="K157" s="4">
        <v>945416</v>
      </c>
      <c r="L157" s="26"/>
      <c r="M157" s="21">
        <v>1102</v>
      </c>
      <c r="N157" s="4">
        <v>1035933</v>
      </c>
      <c r="O157" s="26"/>
      <c r="P157" s="21">
        <v>1288</v>
      </c>
      <c r="Q157" s="4">
        <v>1240903</v>
      </c>
    </row>
    <row r="158" spans="1:17" x14ac:dyDescent="0.2">
      <c r="A158" s="19" t="s">
        <v>185</v>
      </c>
      <c r="B158" s="19"/>
      <c r="C158" s="5" t="s">
        <v>186</v>
      </c>
      <c r="D158" s="21">
        <v>316</v>
      </c>
      <c r="E158" s="22">
        <v>354677</v>
      </c>
      <c r="F158" s="5"/>
      <c r="G158" s="31">
        <v>335</v>
      </c>
      <c r="H158" s="22">
        <v>390691</v>
      </c>
      <c r="I158" s="5"/>
      <c r="J158" s="31">
        <v>347</v>
      </c>
      <c r="K158" s="4">
        <v>405553</v>
      </c>
      <c r="L158" s="26"/>
      <c r="M158" s="31">
        <v>358</v>
      </c>
      <c r="N158" s="4">
        <v>390101</v>
      </c>
      <c r="O158" s="26"/>
      <c r="P158" s="31">
        <v>408</v>
      </c>
      <c r="Q158" s="4">
        <v>463648</v>
      </c>
    </row>
    <row r="159" spans="1:17" x14ac:dyDescent="0.2">
      <c r="A159" s="19" t="s">
        <v>187</v>
      </c>
      <c r="B159" s="19"/>
      <c r="C159" s="5" t="s">
        <v>188</v>
      </c>
      <c r="D159" s="21">
        <v>1202</v>
      </c>
      <c r="E159" s="22">
        <v>1205293</v>
      </c>
      <c r="F159" s="5"/>
      <c r="G159" s="21">
        <v>1488</v>
      </c>
      <c r="H159" s="22">
        <f>1509688+228</f>
        <v>1509916</v>
      </c>
      <c r="I159" s="5"/>
      <c r="J159" s="21">
        <v>1660</v>
      </c>
      <c r="K159" s="4">
        <v>1750783</v>
      </c>
      <c r="L159" s="26"/>
      <c r="M159" s="21">
        <v>1622</v>
      </c>
      <c r="N159" s="4">
        <v>1597189</v>
      </c>
      <c r="O159" s="26"/>
      <c r="P159" s="21">
        <v>1799</v>
      </c>
      <c r="Q159" s="4">
        <v>1763677</v>
      </c>
    </row>
    <row r="160" spans="1:17" x14ac:dyDescent="0.2">
      <c r="A160" s="19" t="s">
        <v>189</v>
      </c>
      <c r="B160" s="19"/>
      <c r="C160" s="5" t="s">
        <v>190</v>
      </c>
      <c r="D160" s="21">
        <v>41</v>
      </c>
      <c r="E160" s="22">
        <v>43959</v>
      </c>
      <c r="F160" s="5"/>
      <c r="G160" s="31">
        <v>97</v>
      </c>
      <c r="H160" s="22">
        <v>92427</v>
      </c>
      <c r="I160" s="5"/>
      <c r="J160" s="31">
        <v>87</v>
      </c>
      <c r="K160" s="4">
        <v>86534</v>
      </c>
      <c r="L160" s="26"/>
      <c r="M160" s="31">
        <v>80</v>
      </c>
      <c r="N160" s="4">
        <v>100315</v>
      </c>
      <c r="O160" s="26"/>
      <c r="P160" s="31">
        <v>115</v>
      </c>
      <c r="Q160" s="4">
        <v>139495</v>
      </c>
    </row>
    <row r="161" spans="1:21" x14ac:dyDescent="0.2">
      <c r="A161" s="19" t="s">
        <v>191</v>
      </c>
      <c r="B161" s="19"/>
      <c r="C161" s="5" t="s">
        <v>192</v>
      </c>
      <c r="D161" s="21">
        <v>672</v>
      </c>
      <c r="E161" s="22">
        <v>548863</v>
      </c>
      <c r="F161" s="5"/>
      <c r="G161" s="31">
        <v>973</v>
      </c>
      <c r="H161" s="22">
        <v>778881</v>
      </c>
      <c r="I161" s="5"/>
      <c r="J161" s="21">
        <v>1173</v>
      </c>
      <c r="K161" s="4">
        <v>1044834</v>
      </c>
      <c r="L161" s="26"/>
      <c r="M161" s="21">
        <v>1124</v>
      </c>
      <c r="N161" s="4">
        <v>1010970</v>
      </c>
      <c r="O161" s="26"/>
      <c r="P161" s="21">
        <v>1361</v>
      </c>
      <c r="Q161" s="4">
        <v>1246518</v>
      </c>
    </row>
    <row r="162" spans="1:21" x14ac:dyDescent="0.2">
      <c r="A162" s="25">
        <v>117</v>
      </c>
      <c r="B162" s="25"/>
      <c r="C162" s="5" t="s">
        <v>193</v>
      </c>
      <c r="D162" s="21">
        <v>1100</v>
      </c>
      <c r="E162" s="22">
        <v>937312</v>
      </c>
      <c r="F162" s="5"/>
      <c r="G162" s="21">
        <v>1542</v>
      </c>
      <c r="H162" s="22">
        <v>1424536</v>
      </c>
      <c r="I162" s="5"/>
      <c r="J162" s="21">
        <v>1891</v>
      </c>
      <c r="K162" s="4">
        <v>1776064</v>
      </c>
      <c r="M162" s="21">
        <v>1600</v>
      </c>
      <c r="N162" s="4">
        <v>1502871</v>
      </c>
      <c r="P162" s="21">
        <v>1790</v>
      </c>
      <c r="Q162" s="4">
        <v>1715553</v>
      </c>
    </row>
    <row r="163" spans="1:21" x14ac:dyDescent="0.2">
      <c r="A163" s="5"/>
      <c r="B163" s="5"/>
      <c r="C163" s="5"/>
      <c r="F163" s="5"/>
      <c r="I163" s="5"/>
      <c r="J163" s="27"/>
      <c r="K163" s="28"/>
      <c r="M163" s="27"/>
      <c r="N163" s="28"/>
      <c r="P163" s="27"/>
      <c r="Q163" s="28"/>
    </row>
    <row r="164" spans="1:21" x14ac:dyDescent="0.2">
      <c r="A164" s="5"/>
      <c r="B164" s="5"/>
      <c r="C164" s="15" t="s">
        <v>194</v>
      </c>
      <c r="D164" s="48">
        <f>SUM(D107:D162)</f>
        <v>28245</v>
      </c>
      <c r="E164" s="49">
        <f>SUM(E107:E162)</f>
        <v>27755799</v>
      </c>
      <c r="F164" s="5"/>
      <c r="G164" s="48">
        <f>SUM(G107:G162)</f>
        <v>37296</v>
      </c>
      <c r="H164" s="49">
        <f>SUM(H107:H162)</f>
        <v>36112868</v>
      </c>
      <c r="I164" s="5"/>
      <c r="J164" s="48">
        <f>SUM(J107:J162)</f>
        <v>41698</v>
      </c>
      <c r="K164" s="49">
        <v>43107840</v>
      </c>
      <c r="L164" s="50"/>
      <c r="M164" s="48">
        <f>SUM(M107:M162)</f>
        <v>41110</v>
      </c>
      <c r="N164" s="49">
        <f>SUM(N107:N162)</f>
        <v>42297170</v>
      </c>
      <c r="O164" s="50"/>
      <c r="P164" s="48">
        <f>SUM(P107:P162)</f>
        <v>48956</v>
      </c>
      <c r="Q164" s="49">
        <f>SUM(Q107:Q162)</f>
        <v>50548180</v>
      </c>
    </row>
    <row r="165" spans="1:21" ht="13.5" customHeight="1" x14ac:dyDescent="0.2">
      <c r="A165" s="19"/>
      <c r="B165" s="19"/>
      <c r="C165" s="5"/>
      <c r="D165" s="31"/>
      <c r="E165" s="22"/>
      <c r="F165" s="5"/>
      <c r="G165" s="31"/>
      <c r="H165" s="22"/>
      <c r="I165" s="5"/>
    </row>
    <row r="166" spans="1:21" ht="12.75" x14ac:dyDescent="0.2">
      <c r="A166" s="32" t="s">
        <v>52</v>
      </c>
      <c r="B166" s="32"/>
      <c r="D166" s="32"/>
      <c r="E166" s="32"/>
      <c r="F166" s="2"/>
      <c r="G166" s="34"/>
      <c r="H166" s="2"/>
      <c r="I166" s="2"/>
      <c r="J166" s="20"/>
    </row>
    <row r="167" spans="1:21" ht="42.75" customHeight="1" x14ac:dyDescent="0.2">
      <c r="A167" s="33" t="s">
        <v>224</v>
      </c>
      <c r="B167" s="32"/>
      <c r="D167" s="32"/>
      <c r="E167" s="32"/>
      <c r="F167" s="2"/>
      <c r="G167" s="34"/>
      <c r="H167" s="2"/>
      <c r="I167" s="2"/>
    </row>
    <row r="168" spans="1:21" ht="15.75" x14ac:dyDescent="0.25">
      <c r="A168" s="12" t="s">
        <v>195</v>
      </c>
      <c r="B168" s="10"/>
      <c r="D168" s="10"/>
      <c r="E168" s="10"/>
      <c r="F168" s="2"/>
      <c r="G168" s="2"/>
      <c r="H168" s="34"/>
      <c r="I168" s="2"/>
    </row>
    <row r="169" spans="1:21" ht="12.75" x14ac:dyDescent="0.2">
      <c r="B169" s="32"/>
      <c r="C169" s="32"/>
      <c r="D169" s="32"/>
      <c r="E169" s="39"/>
      <c r="F169" s="2"/>
      <c r="G169" s="2"/>
      <c r="H169" s="34"/>
      <c r="I169" s="2"/>
    </row>
    <row r="170" spans="1:21" ht="12.75" thickBot="1" x14ac:dyDescent="0.25">
      <c r="A170" s="14" t="s">
        <v>4</v>
      </c>
      <c r="B170" s="14"/>
      <c r="C170" s="15"/>
      <c r="D170" s="57" t="s">
        <v>225</v>
      </c>
      <c r="E170" s="58"/>
      <c r="F170" s="5"/>
      <c r="G170" s="57" t="s">
        <v>226</v>
      </c>
      <c r="H170" s="58"/>
      <c r="I170" s="5"/>
      <c r="J170" s="57" t="s">
        <v>227</v>
      </c>
      <c r="K170" s="58"/>
      <c r="M170" s="57" t="s">
        <v>228</v>
      </c>
      <c r="N170" s="58"/>
      <c r="P170" s="57" t="s">
        <v>229</v>
      </c>
      <c r="Q170" s="58"/>
    </row>
    <row r="171" spans="1:21" x14ac:dyDescent="0.2">
      <c r="A171" s="16" t="s">
        <v>5</v>
      </c>
      <c r="B171" s="16"/>
      <c r="C171" s="17" t="s">
        <v>6</v>
      </c>
      <c r="D171" s="14" t="s">
        <v>7</v>
      </c>
      <c r="E171" s="14" t="s">
        <v>8</v>
      </c>
      <c r="F171" s="5"/>
      <c r="G171" s="14" t="s">
        <v>7</v>
      </c>
      <c r="H171" s="14" t="s">
        <v>8</v>
      </c>
      <c r="I171" s="5"/>
      <c r="J171" s="14" t="s">
        <v>7</v>
      </c>
      <c r="K171" s="18" t="s">
        <v>8</v>
      </c>
      <c r="M171" s="14" t="s">
        <v>7</v>
      </c>
      <c r="N171" s="18" t="s">
        <v>8</v>
      </c>
      <c r="P171" s="14" t="s">
        <v>7</v>
      </c>
      <c r="Q171" s="18" t="s">
        <v>8</v>
      </c>
    </row>
    <row r="172" spans="1:21" ht="6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M172" s="5"/>
      <c r="N172" s="4"/>
      <c r="P172" s="5"/>
      <c r="Q172" s="4"/>
    </row>
    <row r="173" spans="1:21" x14ac:dyDescent="0.2">
      <c r="A173" s="25">
        <v>358</v>
      </c>
      <c r="B173" s="25"/>
      <c r="C173" s="5" t="s">
        <v>196</v>
      </c>
      <c r="D173" s="21">
        <v>47</v>
      </c>
      <c r="E173" s="22">
        <v>175957</v>
      </c>
      <c r="F173" s="5"/>
      <c r="G173" s="31">
        <v>44</v>
      </c>
      <c r="H173" s="22">
        <v>172069</v>
      </c>
      <c r="I173" s="5"/>
      <c r="J173" s="31">
        <v>61</v>
      </c>
      <c r="K173" s="4">
        <v>231762</v>
      </c>
      <c r="M173" s="31">
        <v>58</v>
      </c>
      <c r="N173" s="4">
        <v>229122</v>
      </c>
      <c r="P173" s="31">
        <v>37</v>
      </c>
      <c r="Q173" s="4">
        <v>157024</v>
      </c>
      <c r="U173" s="26"/>
    </row>
    <row r="174" spans="1:21" x14ac:dyDescent="0.2">
      <c r="A174" s="25">
        <v>172</v>
      </c>
      <c r="B174" s="25"/>
      <c r="C174" s="5" t="s">
        <v>241</v>
      </c>
      <c r="D174" s="21">
        <v>48</v>
      </c>
      <c r="E174" s="22">
        <v>142788</v>
      </c>
      <c r="F174" s="5"/>
      <c r="G174" s="31">
        <v>76</v>
      </c>
      <c r="H174" s="22">
        <v>219731</v>
      </c>
      <c r="I174" s="5"/>
      <c r="J174" s="31">
        <v>75</v>
      </c>
      <c r="K174" s="4">
        <v>205670</v>
      </c>
      <c r="M174" s="31">
        <v>76</v>
      </c>
      <c r="N174" s="4">
        <v>230042</v>
      </c>
      <c r="P174" s="31">
        <v>123</v>
      </c>
      <c r="Q174" s="4">
        <v>428600</v>
      </c>
      <c r="U174" s="26"/>
    </row>
    <row r="175" spans="1:21" x14ac:dyDescent="0.2">
      <c r="A175" s="25">
        <v>308</v>
      </c>
      <c r="B175" s="25"/>
      <c r="C175" s="5" t="s">
        <v>197</v>
      </c>
      <c r="D175" s="21">
        <v>29</v>
      </c>
      <c r="E175" s="22">
        <v>87883</v>
      </c>
      <c r="F175" s="5"/>
      <c r="G175" s="31">
        <v>22</v>
      </c>
      <c r="H175" s="22">
        <v>60761</v>
      </c>
      <c r="I175" s="5"/>
      <c r="J175" s="31">
        <v>16</v>
      </c>
      <c r="K175" s="4">
        <v>47707</v>
      </c>
      <c r="M175" s="31">
        <v>21</v>
      </c>
      <c r="N175" s="4">
        <v>59794</v>
      </c>
      <c r="P175" s="31">
        <v>35</v>
      </c>
      <c r="Q175" s="4">
        <v>111839</v>
      </c>
      <c r="U175" s="26"/>
    </row>
    <row r="176" spans="1:21" x14ac:dyDescent="0.2">
      <c r="A176" s="25">
        <v>334</v>
      </c>
      <c r="B176" s="25"/>
      <c r="C176" s="5" t="s">
        <v>198</v>
      </c>
      <c r="D176" s="21">
        <v>85</v>
      </c>
      <c r="E176" s="22">
        <v>288546</v>
      </c>
      <c r="F176" s="5"/>
      <c r="G176" s="31">
        <v>97</v>
      </c>
      <c r="H176" s="22">
        <v>281870</v>
      </c>
      <c r="I176" s="5"/>
      <c r="J176" s="31">
        <v>72</v>
      </c>
      <c r="K176" s="4">
        <v>247809</v>
      </c>
      <c r="M176" s="31">
        <v>62</v>
      </c>
      <c r="N176" s="4">
        <v>209372</v>
      </c>
      <c r="P176" s="31">
        <v>60</v>
      </c>
      <c r="Q176" s="4">
        <v>234183</v>
      </c>
      <c r="U176" s="26"/>
    </row>
    <row r="177" spans="1:21" x14ac:dyDescent="0.2">
      <c r="A177" s="25">
        <v>312</v>
      </c>
      <c r="B177" s="25"/>
      <c r="C177" s="5" t="s">
        <v>199</v>
      </c>
      <c r="D177" s="21">
        <v>249</v>
      </c>
      <c r="E177" s="22">
        <v>776416</v>
      </c>
      <c r="F177" s="5"/>
      <c r="G177" s="31">
        <v>274</v>
      </c>
      <c r="H177" s="22">
        <v>817674</v>
      </c>
      <c r="I177" s="5"/>
      <c r="J177" s="31">
        <v>319</v>
      </c>
      <c r="K177" s="4">
        <v>1008830</v>
      </c>
      <c r="M177" s="31">
        <v>374</v>
      </c>
      <c r="N177" s="4">
        <v>1144831</v>
      </c>
      <c r="P177" s="31">
        <v>371</v>
      </c>
      <c r="Q177" s="4">
        <v>1154563</v>
      </c>
      <c r="U177" s="26"/>
    </row>
    <row r="178" spans="1:21" x14ac:dyDescent="0.2">
      <c r="A178" s="25">
        <v>200</v>
      </c>
      <c r="B178" s="25"/>
      <c r="C178" s="5" t="s">
        <v>200</v>
      </c>
      <c r="D178" s="21">
        <v>21</v>
      </c>
      <c r="E178" s="22">
        <v>64071</v>
      </c>
      <c r="F178" s="5"/>
      <c r="G178" s="31">
        <v>17</v>
      </c>
      <c r="H178" s="22">
        <v>50222</v>
      </c>
      <c r="I178" s="5"/>
      <c r="J178" s="31">
        <v>14</v>
      </c>
      <c r="K178" s="4">
        <v>35219</v>
      </c>
      <c r="M178" s="31">
        <v>15</v>
      </c>
      <c r="N178" s="4">
        <v>35994</v>
      </c>
      <c r="P178" s="31">
        <v>9</v>
      </c>
      <c r="Q178" s="4">
        <v>24105</v>
      </c>
      <c r="U178" s="26"/>
    </row>
    <row r="179" spans="1:21" x14ac:dyDescent="0.2">
      <c r="A179" s="25">
        <v>337</v>
      </c>
      <c r="B179" s="25"/>
      <c r="C179" s="5" t="s">
        <v>201</v>
      </c>
      <c r="D179" s="21">
        <v>150</v>
      </c>
      <c r="E179" s="22">
        <v>467462</v>
      </c>
      <c r="F179" s="5"/>
      <c r="G179" s="31">
        <v>234</v>
      </c>
      <c r="H179" s="22">
        <v>787226</v>
      </c>
      <c r="I179" s="5"/>
      <c r="J179" s="31">
        <v>322</v>
      </c>
      <c r="K179" s="4">
        <v>1068802</v>
      </c>
      <c r="M179" s="31">
        <v>330</v>
      </c>
      <c r="N179" s="4">
        <v>1131647</v>
      </c>
      <c r="P179" s="31">
        <v>465</v>
      </c>
      <c r="Q179" s="4">
        <v>1729468</v>
      </c>
      <c r="U179" s="26"/>
    </row>
    <row r="180" spans="1:21" x14ac:dyDescent="0.2">
      <c r="A180" s="25">
        <v>389</v>
      </c>
      <c r="B180" s="25"/>
      <c r="C180" s="5" t="s">
        <v>202</v>
      </c>
      <c r="D180" s="21">
        <v>24</v>
      </c>
      <c r="E180" s="22">
        <v>35496</v>
      </c>
      <c r="F180" s="5"/>
      <c r="G180" s="31">
        <v>30</v>
      </c>
      <c r="H180" s="22">
        <v>120498</v>
      </c>
      <c r="I180" s="5"/>
      <c r="J180" s="31">
        <v>31</v>
      </c>
      <c r="K180" s="4">
        <v>115625</v>
      </c>
      <c r="M180" s="31">
        <v>28</v>
      </c>
      <c r="N180" s="4">
        <v>109701</v>
      </c>
      <c r="P180" s="31">
        <v>26</v>
      </c>
      <c r="Q180" s="4">
        <v>106425</v>
      </c>
      <c r="U180" s="26"/>
    </row>
    <row r="181" spans="1:21" x14ac:dyDescent="0.2">
      <c r="A181" s="25">
        <v>318</v>
      </c>
      <c r="B181" s="25"/>
      <c r="C181" s="5" t="s">
        <v>203</v>
      </c>
      <c r="D181" s="21">
        <v>107</v>
      </c>
      <c r="E181" s="22">
        <v>342937</v>
      </c>
      <c r="F181" s="5"/>
      <c r="G181" s="31">
        <v>91</v>
      </c>
      <c r="H181" s="22">
        <v>279722</v>
      </c>
      <c r="I181" s="5"/>
      <c r="J181" s="31">
        <v>85</v>
      </c>
      <c r="K181" s="4">
        <v>315536</v>
      </c>
      <c r="M181" s="31">
        <v>98</v>
      </c>
      <c r="N181" s="4">
        <v>342103</v>
      </c>
      <c r="P181" s="31">
        <v>93</v>
      </c>
      <c r="Q181" s="4">
        <v>368610</v>
      </c>
      <c r="U181" s="26"/>
    </row>
    <row r="182" spans="1:21" ht="12" customHeight="1" x14ac:dyDescent="0.2">
      <c r="A182" s="25">
        <v>321</v>
      </c>
      <c r="B182" s="25"/>
      <c r="C182" s="5" t="s">
        <v>204</v>
      </c>
      <c r="D182" s="21">
        <v>121</v>
      </c>
      <c r="E182" s="22">
        <v>403159</v>
      </c>
      <c r="F182" s="5"/>
      <c r="G182" s="31">
        <v>143</v>
      </c>
      <c r="H182" s="22">
        <v>484965</v>
      </c>
      <c r="I182" s="5"/>
      <c r="J182" s="31">
        <v>152</v>
      </c>
      <c r="K182" s="4">
        <v>552738</v>
      </c>
      <c r="M182" s="31">
        <v>145</v>
      </c>
      <c r="N182" s="4">
        <v>534178</v>
      </c>
      <c r="P182" s="31">
        <v>134</v>
      </c>
      <c r="Q182" s="4">
        <v>511547</v>
      </c>
      <c r="U182" s="26"/>
    </row>
    <row r="183" spans="1:21" x14ac:dyDescent="0.2">
      <c r="A183" s="25">
        <v>390</v>
      </c>
      <c r="B183" s="25"/>
      <c r="C183" s="5" t="s">
        <v>205</v>
      </c>
      <c r="D183" s="21">
        <v>26</v>
      </c>
      <c r="E183" s="22">
        <v>112189</v>
      </c>
      <c r="F183" s="5"/>
      <c r="G183" s="31">
        <v>37</v>
      </c>
      <c r="H183" s="22">
        <v>151326</v>
      </c>
      <c r="I183" s="5"/>
      <c r="J183" s="31">
        <v>34</v>
      </c>
      <c r="K183" s="4">
        <v>144971</v>
      </c>
      <c r="M183" s="31">
        <v>33</v>
      </c>
      <c r="N183" s="4">
        <v>144374</v>
      </c>
      <c r="P183" s="31">
        <v>29</v>
      </c>
      <c r="Q183" s="4">
        <v>127428</v>
      </c>
      <c r="U183" s="26"/>
    </row>
    <row r="184" spans="1:21" x14ac:dyDescent="0.2">
      <c r="A184" s="25">
        <v>330</v>
      </c>
      <c r="B184" s="25"/>
      <c r="C184" s="5" t="s">
        <v>206</v>
      </c>
      <c r="D184" s="21">
        <v>41</v>
      </c>
      <c r="E184" s="22">
        <v>132395</v>
      </c>
      <c r="F184" s="5"/>
      <c r="G184" s="31">
        <v>43</v>
      </c>
      <c r="H184" s="22">
        <v>111466</v>
      </c>
      <c r="I184" s="5"/>
      <c r="J184" s="31">
        <v>36</v>
      </c>
      <c r="K184" s="4">
        <v>105333</v>
      </c>
      <c r="M184" s="31">
        <v>43</v>
      </c>
      <c r="N184" s="4">
        <v>148253</v>
      </c>
      <c r="P184" s="31">
        <v>64</v>
      </c>
      <c r="Q184" s="4">
        <v>282523</v>
      </c>
      <c r="U184" s="26"/>
    </row>
    <row r="185" spans="1:21" x14ac:dyDescent="0.2">
      <c r="A185" s="5"/>
      <c r="B185" s="5"/>
      <c r="C185" s="5"/>
      <c r="D185" s="21"/>
      <c r="E185" s="22"/>
      <c r="F185" s="5"/>
      <c r="I185" s="5"/>
      <c r="M185" s="5"/>
      <c r="N185" s="4"/>
      <c r="P185" s="5"/>
      <c r="Q185" s="4"/>
    </row>
    <row r="186" spans="1:21" x14ac:dyDescent="0.2">
      <c r="A186" s="5"/>
      <c r="B186" s="5"/>
      <c r="C186" s="15" t="s">
        <v>207</v>
      </c>
      <c r="D186" s="48">
        <f>SUM(D173:D184)</f>
        <v>948</v>
      </c>
      <c r="E186" s="49">
        <f>SUM(E173:E184)</f>
        <v>3029299</v>
      </c>
      <c r="F186" s="15"/>
      <c r="G186" s="48">
        <f>SUM(G173:G184)</f>
        <v>1108</v>
      </c>
      <c r="H186" s="49">
        <f>SUM(H173:H184)</f>
        <v>3537530</v>
      </c>
      <c r="I186" s="15"/>
      <c r="J186" s="48">
        <f>SUM(J173:J185)</f>
        <v>1217</v>
      </c>
      <c r="K186" s="49">
        <f>SUM(K173:K185)</f>
        <v>4080002</v>
      </c>
      <c r="L186" s="50"/>
      <c r="M186" s="48">
        <f>SUM(M173:M184)</f>
        <v>1283</v>
      </c>
      <c r="N186" s="49">
        <f>SUM(N173:N184)</f>
        <v>4319411</v>
      </c>
      <c r="O186" s="50"/>
      <c r="P186" s="48">
        <f>SUM(P173:P184)</f>
        <v>1446</v>
      </c>
      <c r="Q186" s="49">
        <f>SUM(Q173:Q184)</f>
        <v>5236315</v>
      </c>
    </row>
    <row r="187" spans="1:21" ht="23.25" customHeight="1" x14ac:dyDescent="0.2">
      <c r="A187" s="32"/>
      <c r="B187" s="32"/>
      <c r="C187" s="33"/>
      <c r="D187" s="32"/>
      <c r="E187" s="32"/>
      <c r="F187" s="2"/>
      <c r="G187" s="34"/>
      <c r="H187" s="2"/>
      <c r="I187" s="2"/>
    </row>
    <row r="188" spans="1:21" ht="15.75" x14ac:dyDescent="0.25">
      <c r="A188" s="12" t="s">
        <v>208</v>
      </c>
      <c r="B188" s="10"/>
      <c r="C188" s="32"/>
      <c r="D188" s="10"/>
      <c r="E188" s="10"/>
      <c r="F188" s="2"/>
      <c r="G188" s="2"/>
      <c r="H188" s="2"/>
      <c r="I188" s="2"/>
    </row>
    <row r="189" spans="1:21" ht="12.75" x14ac:dyDescent="0.2">
      <c r="A189" s="10"/>
      <c r="B189" s="10"/>
      <c r="C189" s="10"/>
      <c r="D189" s="10"/>
      <c r="E189" s="10"/>
      <c r="F189" s="10"/>
      <c r="G189" s="2"/>
      <c r="H189" s="2"/>
      <c r="I189" s="10"/>
    </row>
    <row r="190" spans="1:21" ht="12.75" thickBot="1" x14ac:dyDescent="0.25">
      <c r="A190" s="14" t="s">
        <v>4</v>
      </c>
      <c r="B190" s="14"/>
      <c r="C190" s="15"/>
      <c r="D190" s="57" t="s">
        <v>225</v>
      </c>
      <c r="E190" s="58"/>
      <c r="F190" s="5"/>
      <c r="G190" s="57" t="s">
        <v>226</v>
      </c>
      <c r="H190" s="58"/>
      <c r="I190" s="5"/>
      <c r="J190" s="57" t="s">
        <v>227</v>
      </c>
      <c r="K190" s="58"/>
      <c r="M190" s="57" t="s">
        <v>228</v>
      </c>
      <c r="N190" s="58"/>
      <c r="P190" s="57" t="s">
        <v>229</v>
      </c>
      <c r="Q190" s="58"/>
    </row>
    <row r="191" spans="1:21" x14ac:dyDescent="0.2">
      <c r="A191" s="16" t="s">
        <v>5</v>
      </c>
      <c r="B191" s="16"/>
      <c r="C191" s="17" t="s">
        <v>6</v>
      </c>
      <c r="D191" s="14" t="s">
        <v>7</v>
      </c>
      <c r="E191" s="14" t="s">
        <v>8</v>
      </c>
      <c r="F191" s="5"/>
      <c r="G191" s="14" t="s">
        <v>7</v>
      </c>
      <c r="H191" s="14" t="s">
        <v>8</v>
      </c>
      <c r="I191" s="5"/>
      <c r="J191" s="14" t="s">
        <v>7</v>
      </c>
      <c r="K191" s="18" t="s">
        <v>8</v>
      </c>
      <c r="M191" s="14" t="s">
        <v>7</v>
      </c>
      <c r="N191" s="18" t="s">
        <v>8</v>
      </c>
      <c r="P191" s="14" t="s">
        <v>7</v>
      </c>
      <c r="Q191" s="18" t="s">
        <v>8</v>
      </c>
    </row>
    <row r="192" spans="1:21" ht="6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21"/>
      <c r="K192" s="22"/>
      <c r="M192" s="21"/>
      <c r="N192" s="22"/>
      <c r="P192" s="21"/>
      <c r="Q192" s="22"/>
    </row>
    <row r="193" spans="1:21" ht="12" customHeight="1" x14ac:dyDescent="0.2">
      <c r="A193" s="5">
        <v>400</v>
      </c>
      <c r="B193" s="5"/>
      <c r="C193" s="5" t="s">
        <v>239</v>
      </c>
      <c r="D193" s="21">
        <v>100</v>
      </c>
      <c r="E193" s="22">
        <v>351647</v>
      </c>
      <c r="G193" s="31">
        <v>141</v>
      </c>
      <c r="H193" s="22">
        <v>508912</v>
      </c>
      <c r="J193" s="59" t="s">
        <v>247</v>
      </c>
      <c r="K193" s="59" t="s">
        <v>247</v>
      </c>
      <c r="M193" s="59" t="s">
        <v>247</v>
      </c>
      <c r="N193" s="59" t="s">
        <v>247</v>
      </c>
      <c r="P193" s="59" t="s">
        <v>247</v>
      </c>
      <c r="Q193" s="59" t="s">
        <v>247</v>
      </c>
      <c r="U193" s="26"/>
    </row>
    <row r="194" spans="1:21" x14ac:dyDescent="0.2">
      <c r="A194" s="5">
        <v>500</v>
      </c>
      <c r="B194" s="5"/>
      <c r="C194" s="5" t="s">
        <v>209</v>
      </c>
      <c r="D194" s="21">
        <v>826</v>
      </c>
      <c r="E194" s="22">
        <v>2442816</v>
      </c>
      <c r="G194" s="21">
        <v>1165</v>
      </c>
      <c r="H194" s="22">
        <v>3179727</v>
      </c>
      <c r="J194" s="21">
        <v>1281</v>
      </c>
      <c r="K194" s="4">
        <v>3788827</v>
      </c>
      <c r="M194" s="21">
        <v>1450</v>
      </c>
      <c r="N194" s="4">
        <v>4227394</v>
      </c>
      <c r="P194" s="21">
        <v>1617</v>
      </c>
      <c r="Q194" s="4">
        <v>5178531</v>
      </c>
      <c r="T194" s="26"/>
      <c r="U194" s="26"/>
    </row>
    <row r="195" spans="1:21" x14ac:dyDescent="0.2">
      <c r="A195" s="25">
        <v>176</v>
      </c>
      <c r="B195" s="25"/>
      <c r="C195" s="5" t="s">
        <v>210</v>
      </c>
      <c r="D195" s="21">
        <v>1278</v>
      </c>
      <c r="E195" s="22">
        <v>3694992</v>
      </c>
      <c r="G195" s="21">
        <v>1105</v>
      </c>
      <c r="H195" s="22">
        <v>3144819</v>
      </c>
      <c r="J195" s="31">
        <v>924</v>
      </c>
      <c r="K195" s="4">
        <v>2731847</v>
      </c>
      <c r="M195" s="31">
        <v>958</v>
      </c>
      <c r="N195" s="4">
        <v>2844785</v>
      </c>
      <c r="P195" s="31">
        <v>1080</v>
      </c>
      <c r="Q195" s="4">
        <v>3568242</v>
      </c>
      <c r="U195" s="26"/>
    </row>
    <row r="196" spans="1:21" x14ac:dyDescent="0.2">
      <c r="A196" s="25">
        <v>180</v>
      </c>
      <c r="B196" s="25"/>
      <c r="C196" s="5" t="s">
        <v>211</v>
      </c>
      <c r="D196" s="21">
        <v>173</v>
      </c>
      <c r="E196" s="22">
        <v>588122</v>
      </c>
      <c r="G196" s="31">
        <v>186</v>
      </c>
      <c r="H196" s="22">
        <v>643595</v>
      </c>
      <c r="J196" s="31">
        <v>207</v>
      </c>
      <c r="K196" s="4">
        <v>760992</v>
      </c>
      <c r="M196" s="31">
        <v>239</v>
      </c>
      <c r="N196" s="4">
        <v>854959</v>
      </c>
      <c r="P196" s="31">
        <v>266</v>
      </c>
      <c r="Q196" s="4">
        <v>1029090</v>
      </c>
      <c r="T196" s="26"/>
      <c r="U196" s="26"/>
    </row>
    <row r="197" spans="1:21" x14ac:dyDescent="0.2">
      <c r="A197" s="19" t="s">
        <v>212</v>
      </c>
      <c r="B197" s="45" t="s">
        <v>1</v>
      </c>
      <c r="C197" s="5" t="s">
        <v>213</v>
      </c>
      <c r="D197" s="21">
        <v>2</v>
      </c>
      <c r="E197" s="22">
        <v>1888</v>
      </c>
      <c r="G197" s="31">
        <v>1</v>
      </c>
      <c r="H197" s="22">
        <v>944</v>
      </c>
      <c r="J197" s="59" t="s">
        <v>247</v>
      </c>
      <c r="K197" s="59" t="s">
        <v>247</v>
      </c>
      <c r="M197" s="59" t="s">
        <v>247</v>
      </c>
      <c r="N197" s="59" t="s">
        <v>247</v>
      </c>
      <c r="P197" s="59" t="s">
        <v>247</v>
      </c>
      <c r="Q197" s="59" t="s">
        <v>247</v>
      </c>
    </row>
    <row r="198" spans="1:21" x14ac:dyDescent="0.2">
      <c r="A198" s="19" t="s">
        <v>214</v>
      </c>
      <c r="B198" s="19"/>
      <c r="C198" s="5" t="s">
        <v>215</v>
      </c>
      <c r="D198" s="20">
        <v>257</v>
      </c>
      <c r="E198" s="4">
        <v>662808</v>
      </c>
      <c r="F198" s="5"/>
      <c r="G198" s="21">
        <v>288</v>
      </c>
      <c r="H198" s="22">
        <v>806584</v>
      </c>
      <c r="I198" s="5"/>
      <c r="J198" s="21">
        <v>273</v>
      </c>
      <c r="K198" s="4">
        <v>724678</v>
      </c>
      <c r="M198" s="59" t="s">
        <v>247</v>
      </c>
      <c r="N198" s="59" t="s">
        <v>247</v>
      </c>
      <c r="P198" s="59" t="s">
        <v>247</v>
      </c>
      <c r="Q198" s="59" t="s">
        <v>247</v>
      </c>
    </row>
    <row r="199" spans="1:21" x14ac:dyDescent="0.2">
      <c r="A199" s="25">
        <v>174</v>
      </c>
      <c r="B199" s="19"/>
      <c r="C199" s="5" t="s">
        <v>216</v>
      </c>
      <c r="D199" s="21">
        <v>118</v>
      </c>
      <c r="E199" s="22">
        <v>278322</v>
      </c>
      <c r="G199" s="31">
        <v>60</v>
      </c>
      <c r="H199" s="22">
        <v>121304</v>
      </c>
      <c r="J199" s="59" t="s">
        <v>247</v>
      </c>
      <c r="K199" s="59" t="s">
        <v>247</v>
      </c>
      <c r="M199" s="59" t="s">
        <v>247</v>
      </c>
      <c r="N199" s="59" t="s">
        <v>247</v>
      </c>
      <c r="P199" s="59" t="s">
        <v>247</v>
      </c>
      <c r="Q199" s="59" t="s">
        <v>247</v>
      </c>
    </row>
    <row r="200" spans="1:21" x14ac:dyDescent="0.2">
      <c r="A200" s="25">
        <v>170</v>
      </c>
      <c r="B200" s="25"/>
      <c r="C200" s="5" t="s">
        <v>217</v>
      </c>
      <c r="D200" s="21">
        <v>192</v>
      </c>
      <c r="E200" s="22">
        <v>464607</v>
      </c>
      <c r="G200" s="31">
        <v>218</v>
      </c>
      <c r="H200" s="22">
        <v>494599</v>
      </c>
      <c r="J200" s="31">
        <v>174</v>
      </c>
      <c r="K200" s="4">
        <v>401565</v>
      </c>
      <c r="M200" s="31">
        <v>103</v>
      </c>
      <c r="N200" s="4">
        <v>214919</v>
      </c>
      <c r="P200" s="59" t="s">
        <v>247</v>
      </c>
      <c r="Q200" s="59" t="s">
        <v>247</v>
      </c>
    </row>
    <row r="201" spans="1:21" x14ac:dyDescent="0.2">
      <c r="A201" s="25">
        <v>171</v>
      </c>
      <c r="B201" s="25"/>
      <c r="C201" s="5" t="s">
        <v>218</v>
      </c>
      <c r="D201" s="21">
        <v>429</v>
      </c>
      <c r="E201" s="22">
        <v>961769</v>
      </c>
      <c r="G201" s="31">
        <v>372</v>
      </c>
      <c r="H201" s="22">
        <v>787663</v>
      </c>
      <c r="J201" s="31">
        <v>288</v>
      </c>
      <c r="K201" s="4">
        <v>643787</v>
      </c>
      <c r="M201" s="31">
        <v>303</v>
      </c>
      <c r="N201" s="4">
        <v>689612</v>
      </c>
      <c r="P201" s="31">
        <v>419</v>
      </c>
      <c r="Q201" s="4">
        <v>1083056</v>
      </c>
    </row>
    <row r="202" spans="1:21" x14ac:dyDescent="0.2">
      <c r="A202" s="25">
        <v>146</v>
      </c>
      <c r="B202" s="25"/>
      <c r="C202" s="5" t="s">
        <v>219</v>
      </c>
      <c r="D202" s="21">
        <v>590</v>
      </c>
      <c r="E202" s="22">
        <v>1733906</v>
      </c>
      <c r="G202" s="5">
        <v>467</v>
      </c>
      <c r="H202" s="4">
        <v>1381599</v>
      </c>
      <c r="J202" s="5">
        <v>286</v>
      </c>
      <c r="K202" s="4">
        <v>939066</v>
      </c>
      <c r="M202" s="5">
        <v>37</v>
      </c>
      <c r="N202" s="4">
        <v>50638</v>
      </c>
      <c r="P202" s="59" t="s">
        <v>247</v>
      </c>
      <c r="Q202" s="59" t="s">
        <v>247</v>
      </c>
    </row>
    <row r="203" spans="1:21" ht="3.75" customHeight="1" x14ac:dyDescent="0.2">
      <c r="A203" s="5"/>
      <c r="B203" s="5"/>
      <c r="C203" s="5"/>
      <c r="D203" s="46" t="s">
        <v>220</v>
      </c>
      <c r="G203" s="5"/>
      <c r="H203" s="4"/>
      <c r="M203" s="5"/>
      <c r="N203" s="4"/>
      <c r="P203" s="5"/>
      <c r="Q203" s="4"/>
    </row>
    <row r="204" spans="1:21" x14ac:dyDescent="0.2">
      <c r="A204" s="5"/>
      <c r="B204" s="5"/>
      <c r="C204" s="15" t="s">
        <v>221</v>
      </c>
      <c r="D204" s="48">
        <f>SUM(D193:D202)</f>
        <v>3965</v>
      </c>
      <c r="E204" s="49">
        <f>SUM(E193:E202)</f>
        <v>11180877</v>
      </c>
      <c r="F204" s="50"/>
      <c r="G204" s="48">
        <f>SUM(G193:G202)</f>
        <v>4003</v>
      </c>
      <c r="H204" s="49">
        <f>SUM(H193:H202)</f>
        <v>11069746</v>
      </c>
      <c r="I204" s="50"/>
      <c r="J204" s="48">
        <f>SUM(J192:J202)</f>
        <v>3433</v>
      </c>
      <c r="K204" s="49">
        <v>9990761</v>
      </c>
      <c r="L204" s="50"/>
      <c r="M204" s="48">
        <f>SUM(M192:M202)</f>
        <v>3090</v>
      </c>
      <c r="N204" s="49">
        <f>SUM(N193:N202)</f>
        <v>8882307</v>
      </c>
      <c r="O204" s="50"/>
      <c r="P204" s="48">
        <f>SUM(P192:P202)</f>
        <v>3382</v>
      </c>
      <c r="Q204" s="49">
        <f>SUM(Q193:Q202)</f>
        <v>10858919</v>
      </c>
    </row>
    <row r="205" spans="1:21" ht="10.5" customHeight="1" thickBot="1" x14ac:dyDescent="0.25">
      <c r="A205" s="5"/>
      <c r="B205" s="5"/>
      <c r="C205" s="5"/>
      <c r="D205" s="54"/>
      <c r="E205" s="54"/>
      <c r="F205" s="5"/>
      <c r="G205" s="55"/>
      <c r="H205" s="55"/>
      <c r="I205" s="5"/>
      <c r="J205" s="54"/>
      <c r="K205" s="56"/>
      <c r="M205" s="54"/>
      <c r="N205" s="56"/>
      <c r="P205" s="54"/>
      <c r="Q205" s="56"/>
    </row>
    <row r="206" spans="1:21" ht="16.5" customHeight="1" thickTop="1" x14ac:dyDescent="0.2">
      <c r="A206" s="15"/>
      <c r="B206" s="15"/>
      <c r="C206" s="15" t="s">
        <v>222</v>
      </c>
      <c r="D206" s="51">
        <v>107057</v>
      </c>
      <c r="E206" s="52">
        <v>319817312</v>
      </c>
      <c r="F206" s="53"/>
      <c r="G206" s="51">
        <v>121579</v>
      </c>
      <c r="H206" s="52">
        <v>346443191</v>
      </c>
      <c r="I206" s="53"/>
      <c r="J206" s="51">
        <f>J204+J186+J164+J99+J23</f>
        <v>129517</v>
      </c>
      <c r="K206" s="52">
        <v>392476948</v>
      </c>
      <c r="L206" s="53"/>
      <c r="M206" s="51">
        <f>M204+M186+M164+M99+M23</f>
        <v>128865</v>
      </c>
      <c r="N206" s="52">
        <v>392242956</v>
      </c>
      <c r="O206" s="53"/>
      <c r="P206" s="51">
        <f>P204+P186+P164+P99+P23</f>
        <v>138921</v>
      </c>
      <c r="Q206" s="52">
        <f>+Q204+Q186+Q164+Q99+Q23</f>
        <v>442869089</v>
      </c>
    </row>
    <row r="207" spans="1:21" ht="20.25" customHeight="1" x14ac:dyDescent="0.2">
      <c r="C207" s="2" t="s">
        <v>240</v>
      </c>
      <c r="D207" s="2"/>
      <c r="E207" s="2"/>
      <c r="F207" s="2"/>
      <c r="G207" s="2"/>
      <c r="H207" s="2"/>
      <c r="I207" s="2"/>
      <c r="Q207" s="47"/>
    </row>
    <row r="208" spans="1:21" ht="12.75" x14ac:dyDescent="0.2">
      <c r="C208" s="10"/>
      <c r="D208" s="2"/>
      <c r="E208" s="2"/>
      <c r="F208" s="2"/>
      <c r="G208" s="2"/>
      <c r="H208" s="2"/>
      <c r="I208" s="2"/>
    </row>
    <row r="209" spans="3:14" ht="12.75" x14ac:dyDescent="0.2">
      <c r="C209" s="10"/>
      <c r="D209" s="2"/>
      <c r="E209" s="2"/>
      <c r="F209" s="2"/>
      <c r="G209" s="2"/>
      <c r="H209" s="2"/>
      <c r="I209" s="2"/>
    </row>
    <row r="210" spans="3:14" x14ac:dyDescent="0.2">
      <c r="C210" s="2"/>
      <c r="D210" s="2"/>
      <c r="E210" s="2"/>
      <c r="F210" s="2"/>
      <c r="G210" s="2"/>
      <c r="H210" s="2"/>
      <c r="I210" s="2"/>
    </row>
    <row r="211" spans="3:14" x14ac:dyDescent="0.2">
      <c r="C211" s="2"/>
      <c r="D211" s="2"/>
      <c r="E211" s="2"/>
      <c r="F211" s="2"/>
      <c r="G211" s="2"/>
      <c r="H211" s="2"/>
      <c r="I211" s="2"/>
    </row>
    <row r="212" spans="3:14" x14ac:dyDescent="0.2">
      <c r="C212" s="2"/>
      <c r="D212" s="2"/>
      <c r="E212" s="2"/>
      <c r="F212" s="2"/>
      <c r="G212" s="2"/>
      <c r="H212" s="2"/>
      <c r="I212" s="2"/>
    </row>
    <row r="213" spans="3:14" x14ac:dyDescent="0.2">
      <c r="N213" s="47"/>
    </row>
  </sheetData>
  <mergeCells count="40">
    <mergeCell ref="P7:Q7"/>
    <mergeCell ref="D27:E27"/>
    <mergeCell ref="G27:H27"/>
    <mergeCell ref="J27:K27"/>
    <mergeCell ref="M27:N27"/>
    <mergeCell ref="P27:Q27"/>
    <mergeCell ref="D7:E7"/>
    <mergeCell ref="G7:H7"/>
    <mergeCell ref="J7:K7"/>
    <mergeCell ref="M7:N7"/>
    <mergeCell ref="M49:N49"/>
    <mergeCell ref="P49:Q49"/>
    <mergeCell ref="D90:E90"/>
    <mergeCell ref="G90:H90"/>
    <mergeCell ref="J90:K90"/>
    <mergeCell ref="M90:N90"/>
    <mergeCell ref="P90:Q90"/>
    <mergeCell ref="J49:K49"/>
    <mergeCell ref="D49:E49"/>
    <mergeCell ref="G49:H49"/>
    <mergeCell ref="P104:Q104"/>
    <mergeCell ref="D135:E135"/>
    <mergeCell ref="G135:H135"/>
    <mergeCell ref="J135:K135"/>
    <mergeCell ref="M135:N135"/>
    <mergeCell ref="P135:Q135"/>
    <mergeCell ref="D104:E104"/>
    <mergeCell ref="G104:H104"/>
    <mergeCell ref="J104:K104"/>
    <mergeCell ref="M104:N104"/>
    <mergeCell ref="P170:Q170"/>
    <mergeCell ref="D190:E190"/>
    <mergeCell ref="G190:H190"/>
    <mergeCell ref="J190:K190"/>
    <mergeCell ref="M190:N190"/>
    <mergeCell ref="P190:Q190"/>
    <mergeCell ref="D170:E170"/>
    <mergeCell ref="G170:H170"/>
    <mergeCell ref="J170:K170"/>
    <mergeCell ref="M170:N170"/>
  </mergeCells>
  <pageMargins left="0.7" right="0.7" top="0.75" bottom="0.75" header="0.3" footer="0.3"/>
  <pageSetup scale="83" orientation="landscape"/>
  <headerFooter alignWithMargins="0"/>
  <rowBreaks count="4" manualBreakCount="4">
    <brk id="44" max="16383" man="1"/>
    <brk id="85" max="16383" man="1"/>
    <brk id="129" max="16383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2.3b Payout by Institution</vt:lpstr>
      <vt:lpstr>'T 2.3b Payout by Institution'!Print_Area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2021-02-23T21:06:04Z</cp:lastPrinted>
  <dcterms:created xsi:type="dcterms:W3CDTF">2020-11-10T20:21:43Z</dcterms:created>
  <dcterms:modified xsi:type="dcterms:W3CDTF">2021-02-23T21:13:27Z</dcterms:modified>
</cp:coreProperties>
</file>