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X:\CollegeZone\e-library\No. 15 RPPA\2025 Data Book\"/>
    </mc:Choice>
  </mc:AlternateContent>
  <xr:revisionPtr revIDLastSave="0" documentId="13_ncr:1_{B0A1F5FC-46D7-427D-BA36-C76ACF616747}" xr6:coauthVersionLast="47" xr6:coauthVersionMax="47" xr10:uidLastSave="{00000000-0000-0000-0000-000000000000}"/>
  <bookViews>
    <workbookView xWindow="28680" yWindow="-120" windowWidth="20730" windowHeight="11040" xr2:uid="{44DB2E59-2DD2-4A5C-8BC3-84004B89B10E}"/>
  </bookViews>
  <sheets>
    <sheet name="T 2.3c MAP Rec by Dep_Inst" sheetId="15" r:id="rId1"/>
  </sheets>
  <definedNames>
    <definedName name="_xlnm.Print_Area" localSheetId="0">'T 2.3c MAP Rec by Dep_Inst'!$A$1:$J$176</definedName>
    <definedName name="T_1.0_pg_1">#REF!</definedName>
    <definedName name="T_1.0_pg_2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5" l="1"/>
  <c r="H7" i="15" s="1"/>
  <c r="G171" i="15"/>
  <c r="D171" i="15"/>
  <c r="J169" i="15"/>
  <c r="E169" i="15" s="1"/>
  <c r="J168" i="15"/>
  <c r="J167" i="15"/>
  <c r="H167" i="15" s="1"/>
  <c r="G162" i="15"/>
  <c r="D162" i="15"/>
  <c r="J160" i="15"/>
  <c r="H160" i="15" s="1"/>
  <c r="J159" i="15"/>
  <c r="H159" i="15" s="1"/>
  <c r="J158" i="15"/>
  <c r="H158" i="15" s="1"/>
  <c r="J157" i="15"/>
  <c r="E157" i="15" s="1"/>
  <c r="J156" i="15"/>
  <c r="H156" i="15" s="1"/>
  <c r="J155" i="15"/>
  <c r="E155" i="15" s="1"/>
  <c r="J154" i="15"/>
  <c r="E154" i="15" s="1"/>
  <c r="J153" i="15"/>
  <c r="H153" i="15" s="1"/>
  <c r="J152" i="15"/>
  <c r="E152" i="15" s="1"/>
  <c r="J145" i="15"/>
  <c r="H145" i="15" s="1"/>
  <c r="J144" i="15"/>
  <c r="E144" i="15" s="1"/>
  <c r="J143" i="15"/>
  <c r="E143" i="15" s="1"/>
  <c r="H143" i="15"/>
  <c r="J142" i="15"/>
  <c r="H142" i="15" s="1"/>
  <c r="J141" i="15"/>
  <c r="H141" i="15" s="1"/>
  <c r="J140" i="15"/>
  <c r="H140" i="15" s="1"/>
  <c r="J139" i="15"/>
  <c r="H139" i="15" s="1"/>
  <c r="J138" i="15"/>
  <c r="H138" i="15" s="1"/>
  <c r="J137" i="15"/>
  <c r="H137" i="15" s="1"/>
  <c r="E137" i="15"/>
  <c r="J136" i="15"/>
  <c r="H136" i="15" s="1"/>
  <c r="J135" i="15"/>
  <c r="E135" i="15" s="1"/>
  <c r="H135" i="15"/>
  <c r="J134" i="15"/>
  <c r="E134" i="15" s="1"/>
  <c r="J133" i="15"/>
  <c r="H133" i="15" s="1"/>
  <c r="J132" i="15"/>
  <c r="H132" i="15" s="1"/>
  <c r="J131" i="15"/>
  <c r="E131" i="15" s="1"/>
  <c r="J130" i="15"/>
  <c r="H130" i="15" s="1"/>
  <c r="J129" i="15"/>
  <c r="E129" i="15" s="1"/>
  <c r="J128" i="15"/>
  <c r="E128" i="15" s="1"/>
  <c r="J127" i="15"/>
  <c r="H127" i="15" s="1"/>
  <c r="J126" i="15"/>
  <c r="H126" i="15" s="1"/>
  <c r="J125" i="15"/>
  <c r="H125" i="15" s="1"/>
  <c r="J124" i="15"/>
  <c r="H124" i="15" s="1"/>
  <c r="J123" i="15"/>
  <c r="H123" i="15" s="1"/>
  <c r="J122" i="15"/>
  <c r="H122" i="15" s="1"/>
  <c r="J121" i="15"/>
  <c r="E121" i="15" s="1"/>
  <c r="J120" i="15"/>
  <c r="H120" i="15" s="1"/>
  <c r="J119" i="15"/>
  <c r="H119" i="15" s="1"/>
  <c r="J118" i="15"/>
  <c r="H118" i="15" s="1"/>
  <c r="J117" i="15"/>
  <c r="E117" i="15" s="1"/>
  <c r="H117" i="15"/>
  <c r="J116" i="15"/>
  <c r="H116" i="15" s="1"/>
  <c r="J115" i="15"/>
  <c r="H115" i="15" s="1"/>
  <c r="J114" i="15"/>
  <c r="H114" i="15" s="1"/>
  <c r="J107" i="15"/>
  <c r="H107" i="15"/>
  <c r="J106" i="15"/>
  <c r="H106" i="15" s="1"/>
  <c r="J105" i="15"/>
  <c r="E105" i="15" s="1"/>
  <c r="H105" i="15"/>
  <c r="J104" i="15"/>
  <c r="H104" i="15" s="1"/>
  <c r="J103" i="15"/>
  <c r="E103" i="15" s="1"/>
  <c r="J102" i="15"/>
  <c r="H102" i="15" s="1"/>
  <c r="J101" i="15"/>
  <c r="H101" i="15" s="1"/>
  <c r="J100" i="15"/>
  <c r="E100" i="15" s="1"/>
  <c r="J99" i="15"/>
  <c r="E99" i="15" s="1"/>
  <c r="J98" i="15"/>
  <c r="H98" i="15" s="1"/>
  <c r="J97" i="15"/>
  <c r="E97" i="15" s="1"/>
  <c r="H97" i="15"/>
  <c r="J96" i="15"/>
  <c r="H96" i="15" s="1"/>
  <c r="J95" i="15"/>
  <c r="H95" i="15" s="1"/>
  <c r="J94" i="15"/>
  <c r="E94" i="15" s="1"/>
  <c r="J93" i="15"/>
  <c r="H93" i="15" s="1"/>
  <c r="E93" i="15"/>
  <c r="G88" i="15"/>
  <c r="D88" i="15"/>
  <c r="J86" i="15"/>
  <c r="E86" i="15" s="1"/>
  <c r="J85" i="15"/>
  <c r="E85" i="15" s="1"/>
  <c r="J84" i="15"/>
  <c r="H84" i="15" s="1"/>
  <c r="J83" i="15"/>
  <c r="H83" i="15" s="1"/>
  <c r="J82" i="15"/>
  <c r="H82" i="15" s="1"/>
  <c r="J81" i="15"/>
  <c r="E81" i="15" s="1"/>
  <c r="H81" i="15"/>
  <c r="J80" i="15"/>
  <c r="E80" i="15" s="1"/>
  <c r="J79" i="15"/>
  <c r="E79" i="15" s="1"/>
  <c r="J78" i="15"/>
  <c r="H78" i="15" s="1"/>
  <c r="J77" i="15"/>
  <c r="H77" i="15" s="1"/>
  <c r="J76" i="15"/>
  <c r="E76" i="15" s="1"/>
  <c r="J69" i="15"/>
  <c r="H69" i="15" s="1"/>
  <c r="J68" i="15"/>
  <c r="H68" i="15" s="1"/>
  <c r="J67" i="15"/>
  <c r="E67" i="15" s="1"/>
  <c r="J66" i="15"/>
  <c r="E66" i="15" s="1"/>
  <c r="J65" i="15"/>
  <c r="H65" i="15" s="1"/>
  <c r="J64" i="15"/>
  <c r="H64" i="15" s="1"/>
  <c r="J63" i="15"/>
  <c r="H63" i="15" s="1"/>
  <c r="J62" i="15"/>
  <c r="H62" i="15" s="1"/>
  <c r="J61" i="15"/>
  <c r="E61" i="15" s="1"/>
  <c r="J60" i="15"/>
  <c r="E60" i="15" s="1"/>
  <c r="J59" i="15"/>
  <c r="H59" i="15" s="1"/>
  <c r="J58" i="15"/>
  <c r="H58" i="15" s="1"/>
  <c r="J57" i="15"/>
  <c r="E57" i="15" s="1"/>
  <c r="J56" i="15"/>
  <c r="H56" i="15" s="1"/>
  <c r="J55" i="15"/>
  <c r="H55" i="15" s="1"/>
  <c r="J54" i="15"/>
  <c r="H54" i="15" s="1"/>
  <c r="J53" i="15"/>
  <c r="E53" i="15" s="1"/>
  <c r="J52" i="15"/>
  <c r="H52" i="15" s="1"/>
  <c r="J51" i="15"/>
  <c r="H51" i="15" s="1"/>
  <c r="J50" i="15"/>
  <c r="E50" i="15" s="1"/>
  <c r="J49" i="15"/>
  <c r="E49" i="15" s="1"/>
  <c r="J48" i="15"/>
  <c r="E48" i="15" s="1"/>
  <c r="J47" i="15"/>
  <c r="H47" i="15" s="1"/>
  <c r="J46" i="15"/>
  <c r="H46" i="15" s="1"/>
  <c r="J45" i="15"/>
  <c r="H45" i="15" s="1"/>
  <c r="J44" i="15"/>
  <c r="H44" i="15" s="1"/>
  <c r="J43" i="15"/>
  <c r="H43" i="15" s="1"/>
  <c r="J42" i="15"/>
  <c r="E42" i="15" s="1"/>
  <c r="J35" i="15"/>
  <c r="E35" i="15" s="1"/>
  <c r="J34" i="15"/>
  <c r="E34" i="15" s="1"/>
  <c r="J33" i="15"/>
  <c r="E33" i="15" s="1"/>
  <c r="J32" i="15"/>
  <c r="H32" i="15" s="1"/>
  <c r="J31" i="15"/>
  <c r="H31" i="15" s="1"/>
  <c r="J30" i="15"/>
  <c r="H30" i="15" s="1"/>
  <c r="G24" i="15"/>
  <c r="D24" i="15"/>
  <c r="J22" i="15"/>
  <c r="E22" i="15" s="1"/>
  <c r="J21" i="15"/>
  <c r="H21" i="15" s="1"/>
  <c r="J20" i="15"/>
  <c r="H20" i="15" s="1"/>
  <c r="J19" i="15"/>
  <c r="E19" i="15" s="1"/>
  <c r="J18" i="15"/>
  <c r="E18" i="15" s="1"/>
  <c r="J17" i="15"/>
  <c r="H17" i="15" s="1"/>
  <c r="J16" i="15"/>
  <c r="E16" i="15" s="1"/>
  <c r="J15" i="15"/>
  <c r="H15" i="15" s="1"/>
  <c r="J14" i="15"/>
  <c r="H14" i="15" s="1"/>
  <c r="J13" i="15"/>
  <c r="E13" i="15" s="1"/>
  <c r="J12" i="15"/>
  <c r="E12" i="15" s="1"/>
  <c r="J11" i="15"/>
  <c r="H11" i="15" s="1"/>
  <c r="XEU170" i="15"/>
  <c r="E69" i="15"/>
  <c r="E107" i="15"/>
  <c r="E104" i="15"/>
  <c r="E140" i="15"/>
  <c r="H35" i="15"/>
  <c r="J171" i="15" l="1"/>
  <c r="H171" i="15" s="1"/>
  <c r="E167" i="15"/>
  <c r="H94" i="15"/>
  <c r="E158" i="15"/>
  <c r="E30" i="15"/>
  <c r="E78" i="15"/>
  <c r="E83" i="15"/>
  <c r="E139" i="15"/>
  <c r="E96" i="15"/>
  <c r="H12" i="15"/>
  <c r="E159" i="15"/>
  <c r="H157" i="15"/>
  <c r="E153" i="15"/>
  <c r="H152" i="15"/>
  <c r="E138" i="15"/>
  <c r="E115" i="15"/>
  <c r="E145" i="15"/>
  <c r="E126" i="15"/>
  <c r="E130" i="15"/>
  <c r="E133" i="15"/>
  <c r="E132" i="15"/>
  <c r="E141" i="15"/>
  <c r="H144" i="15"/>
  <c r="E120" i="15"/>
  <c r="E106" i="15"/>
  <c r="E123" i="15"/>
  <c r="E54" i="15"/>
  <c r="E119" i="15"/>
  <c r="E168" i="15"/>
  <c r="E124" i="15"/>
  <c r="H169" i="15"/>
  <c r="E125" i="15"/>
  <c r="E101" i="15"/>
  <c r="H168" i="15"/>
  <c r="E118" i="15"/>
  <c r="H50" i="15"/>
  <c r="E95" i="15"/>
  <c r="H67" i="15"/>
  <c r="H129" i="15"/>
  <c r="E122" i="15"/>
  <c r="H33" i="15"/>
  <c r="H100" i="15"/>
  <c r="H121" i="15"/>
  <c r="H155" i="15"/>
  <c r="E116" i="15"/>
  <c r="E63" i="15"/>
  <c r="E114" i="15"/>
  <c r="H86" i="15"/>
  <c r="H134" i="15"/>
  <c r="E7" i="15"/>
  <c r="E156" i="15"/>
  <c r="H16" i="15"/>
  <c r="H99" i="15"/>
  <c r="E142" i="15"/>
  <c r="E21" i="15"/>
  <c r="E136" i="15"/>
  <c r="H128" i="15"/>
  <c r="E98" i="15"/>
  <c r="J162" i="15"/>
  <c r="H162" i="15" s="1"/>
  <c r="H103" i="15"/>
  <c r="E102" i="15"/>
  <c r="H80" i="15"/>
  <c r="H13" i="15"/>
  <c r="H48" i="15"/>
  <c r="E56" i="15"/>
  <c r="H19" i="15"/>
  <c r="E14" i="15"/>
  <c r="H22" i="15"/>
  <c r="E127" i="15"/>
  <c r="E160" i="15"/>
  <c r="E44" i="15"/>
  <c r="H60" i="15"/>
  <c r="H131" i="15"/>
  <c r="H154" i="15"/>
  <c r="E15" i="15"/>
  <c r="H42" i="15"/>
  <c r="E17" i="15"/>
  <c r="E62" i="15"/>
  <c r="E45" i="15"/>
  <c r="E31" i="15"/>
  <c r="E84" i="15"/>
  <c r="H76" i="15"/>
  <c r="E77" i="15"/>
  <c r="E82" i="15"/>
  <c r="H79" i="15"/>
  <c r="H85" i="15"/>
  <c r="E43" i="15"/>
  <c r="H57" i="15"/>
  <c r="E51" i="15"/>
  <c r="E68" i="15"/>
  <c r="H66" i="15"/>
  <c r="E59" i="15"/>
  <c r="E47" i="15"/>
  <c r="H53" i="15"/>
  <c r="E65" i="15"/>
  <c r="E46" i="15"/>
  <c r="E64" i="15"/>
  <c r="H49" i="15"/>
  <c r="E55" i="15"/>
  <c r="H61" i="15"/>
  <c r="E52" i="15"/>
  <c r="E58" i="15"/>
  <c r="J88" i="15"/>
  <c r="H88" i="15" s="1"/>
  <c r="E32" i="15"/>
  <c r="H34" i="15"/>
  <c r="H18" i="15"/>
  <c r="E20" i="15"/>
  <c r="J24" i="15"/>
  <c r="E24" i="15" s="1"/>
  <c r="E11" i="15"/>
  <c r="E171" i="15" l="1"/>
  <c r="XEU171" i="15" s="1"/>
  <c r="E162" i="15"/>
  <c r="H24" i="15"/>
  <c r="E88" i="15"/>
</calcChain>
</file>

<file path=xl/sharedStrings.xml><?xml version="1.0" encoding="utf-8"?>
<sst xmlns="http://schemas.openxmlformats.org/spreadsheetml/2006/main" count="303" uniqueCount="215">
  <si>
    <t xml:space="preserve"> </t>
  </si>
  <si>
    <t>MAP</t>
  </si>
  <si>
    <t>Public 4-Year</t>
  </si>
  <si>
    <t>Public 2-Year</t>
  </si>
  <si>
    <t>Code</t>
  </si>
  <si>
    <t>Institution</t>
  </si>
  <si>
    <t>010</t>
  </si>
  <si>
    <t>Chicago State University</t>
  </si>
  <si>
    <t>014</t>
  </si>
  <si>
    <t>Eastern Illinois University</t>
  </si>
  <si>
    <t>Governors State University</t>
  </si>
  <si>
    <t>022</t>
  </si>
  <si>
    <t>Illinois State University</t>
  </si>
  <si>
    <t>079</t>
  </si>
  <si>
    <t>Northeastern Illinois University</t>
  </si>
  <si>
    <t>045</t>
  </si>
  <si>
    <t>Northern Illinois University</t>
  </si>
  <si>
    <t>060</t>
  </si>
  <si>
    <t>Southern Illinois University Carbondale</t>
  </si>
  <si>
    <t>070</t>
  </si>
  <si>
    <t>Southern Illinois University Edwardsville</t>
  </si>
  <si>
    <t>064</t>
  </si>
  <si>
    <t>University of Illinois Chicago</t>
  </si>
  <si>
    <t>University of Illinois Springfield</t>
  </si>
  <si>
    <t>065</t>
  </si>
  <si>
    <t>066</t>
  </si>
  <si>
    <t>Western Illinois University</t>
  </si>
  <si>
    <t>Total Public 4-Year</t>
  </si>
  <si>
    <t>Black Hawk College</t>
  </si>
  <si>
    <t>Carl Sandburg College</t>
  </si>
  <si>
    <t>032</t>
  </si>
  <si>
    <t>College of DuPage</t>
  </si>
  <si>
    <t>074</t>
  </si>
  <si>
    <t>College of Lake County</t>
  </si>
  <si>
    <t>012</t>
  </si>
  <si>
    <t>Danville Area Community College</t>
  </si>
  <si>
    <t>015</t>
  </si>
  <si>
    <t>Elgin Community College</t>
  </si>
  <si>
    <t>Harold Washington College</t>
  </si>
  <si>
    <t>087</t>
  </si>
  <si>
    <t>Harper College</t>
  </si>
  <si>
    <t>Harry S. Truman College</t>
  </si>
  <si>
    <t>Heartland Community College</t>
  </si>
  <si>
    <t>084</t>
  </si>
  <si>
    <t>Highland Community College</t>
  </si>
  <si>
    <t>056</t>
  </si>
  <si>
    <t>Illinois Central College</t>
  </si>
  <si>
    <t>Illinois Eastern Community Colleges</t>
  </si>
  <si>
    <t>028</t>
  </si>
  <si>
    <t>Illinois Valley Community College</t>
  </si>
  <si>
    <t>Public 2-Year, continued</t>
  </si>
  <si>
    <t>John A. Logan College</t>
  </si>
  <si>
    <t>John Wood Community College</t>
  </si>
  <si>
    <t>024</t>
  </si>
  <si>
    <t>Joliet Junior College</t>
  </si>
  <si>
    <t>037</t>
  </si>
  <si>
    <t>Kankakee Community College</t>
  </si>
  <si>
    <t>008</t>
  </si>
  <si>
    <t>Kaskaskia College</t>
  </si>
  <si>
    <t>Kennedy-King College</t>
  </si>
  <si>
    <t>009</t>
  </si>
  <si>
    <t>Kishwaukee College</t>
  </si>
  <si>
    <t>Lake Land College</t>
  </si>
  <si>
    <t>Malcolm X College</t>
  </si>
  <si>
    <t>McHenry County College</t>
  </si>
  <si>
    <t>040</t>
  </si>
  <si>
    <t>Morton College</t>
  </si>
  <si>
    <t>Oakton Community College</t>
  </si>
  <si>
    <t>Olive-Harvey College</t>
  </si>
  <si>
    <t>Parkland College</t>
  </si>
  <si>
    <t>073</t>
  </si>
  <si>
    <t>Prairie State College</t>
  </si>
  <si>
    <t>041</t>
  </si>
  <si>
    <t>Rend Lake College</t>
  </si>
  <si>
    <t>Richard J. Daley College</t>
  </si>
  <si>
    <t>Richland Community College</t>
  </si>
  <si>
    <t>085</t>
  </si>
  <si>
    <t>Rock Valley College</t>
  </si>
  <si>
    <t>088</t>
  </si>
  <si>
    <t>Sauk Valley Community College</t>
  </si>
  <si>
    <t>075</t>
  </si>
  <si>
    <t>Shawnee Community College</t>
  </si>
  <si>
    <t>063</t>
  </si>
  <si>
    <t>South Suburban College</t>
  </si>
  <si>
    <t>078</t>
  </si>
  <si>
    <t>Southeastern Illinois College</t>
  </si>
  <si>
    <t>004</t>
  </si>
  <si>
    <t>Southwestern Illinois College</t>
  </si>
  <si>
    <t>077</t>
  </si>
  <si>
    <t>Spoon River College</t>
  </si>
  <si>
    <t>047</t>
  </si>
  <si>
    <t>Triton College</t>
  </si>
  <si>
    <t>096</t>
  </si>
  <si>
    <t>Waubonsee Community College</t>
  </si>
  <si>
    <t>Wilbur Wright College</t>
  </si>
  <si>
    <t>Total Public 2-Year</t>
  </si>
  <si>
    <t>001</t>
  </si>
  <si>
    <t>Augustana College</t>
  </si>
  <si>
    <t>002</t>
  </si>
  <si>
    <t>Aurora University</t>
  </si>
  <si>
    <t>058</t>
  </si>
  <si>
    <t>Benedictine University</t>
  </si>
  <si>
    <t>005</t>
  </si>
  <si>
    <t>Blackburn College</t>
  </si>
  <si>
    <t>Blessing-Rieman College of Nursing</t>
  </si>
  <si>
    <t>006</t>
  </si>
  <si>
    <t>Bradley University</t>
  </si>
  <si>
    <t>Capital Area School of Practical Nursing</t>
  </si>
  <si>
    <t>090</t>
  </si>
  <si>
    <t>Columbia College</t>
  </si>
  <si>
    <t>011</t>
  </si>
  <si>
    <t>Concordia University</t>
  </si>
  <si>
    <t>013</t>
  </si>
  <si>
    <t>DePaul University</t>
  </si>
  <si>
    <t>055</t>
  </si>
  <si>
    <t>Dominican University</t>
  </si>
  <si>
    <t>016</t>
  </si>
  <si>
    <t>Elmhurst College</t>
  </si>
  <si>
    <t>017</t>
  </si>
  <si>
    <t>Eureka College</t>
  </si>
  <si>
    <t>Graham Hospital School of Nursing</t>
  </si>
  <si>
    <t>019</t>
  </si>
  <si>
    <t>Greenville University</t>
  </si>
  <si>
    <t>098</t>
  </si>
  <si>
    <t>Hebrew Theological College</t>
  </si>
  <si>
    <t>020</t>
  </si>
  <si>
    <t>Illinois College</t>
  </si>
  <si>
    <t>021</t>
  </si>
  <si>
    <t>Illinois Institute of Technology</t>
  </si>
  <si>
    <t>023</t>
  </si>
  <si>
    <t>Illinois Wesleyan University</t>
  </si>
  <si>
    <t>083</t>
  </si>
  <si>
    <t>Judson University</t>
  </si>
  <si>
    <t>026</t>
  </si>
  <si>
    <t>Knox College</t>
  </si>
  <si>
    <t>027</t>
  </si>
  <si>
    <t>Lake Forest College</t>
  </si>
  <si>
    <t>Lakeview College of Nursing</t>
  </si>
  <si>
    <t>029</t>
  </si>
  <si>
    <t>Lewis University</t>
  </si>
  <si>
    <t>031</t>
  </si>
  <si>
    <t>Loyola University</t>
  </si>
  <si>
    <t>092</t>
  </si>
  <si>
    <t>033</t>
  </si>
  <si>
    <t>McKendree University</t>
  </si>
  <si>
    <t>Methodist College of Nursing</t>
  </si>
  <si>
    <t>036</t>
  </si>
  <si>
    <t>Millikin University</t>
  </si>
  <si>
    <t>038</t>
  </si>
  <si>
    <t>Monmouth College</t>
  </si>
  <si>
    <t>043</t>
  </si>
  <si>
    <t>National Louis University</t>
  </si>
  <si>
    <t>National University of Health Sciences</t>
  </si>
  <si>
    <t>044</t>
  </si>
  <si>
    <t>North Central College</t>
  </si>
  <si>
    <t>046</t>
  </si>
  <si>
    <t>North Park University</t>
  </si>
  <si>
    <t>048</t>
  </si>
  <si>
    <t>Northwestern University</t>
  </si>
  <si>
    <t>049</t>
  </si>
  <si>
    <t>Olivet Nazarene University</t>
  </si>
  <si>
    <t>052</t>
  </si>
  <si>
    <t>Quincy University</t>
  </si>
  <si>
    <t>053</t>
  </si>
  <si>
    <t>Rockford University</t>
  </si>
  <si>
    <t>054</t>
  </si>
  <si>
    <t>Roosevelt University</t>
  </si>
  <si>
    <t>Rush University</t>
  </si>
  <si>
    <t>068</t>
  </si>
  <si>
    <t>St. Anthony College of Nursing</t>
  </si>
  <si>
    <t>St. Augustine College</t>
  </si>
  <si>
    <t>069</t>
  </si>
  <si>
    <t>St. Xavier University</t>
  </si>
  <si>
    <t>Telshe Yeshiva</t>
  </si>
  <si>
    <t>062</t>
  </si>
  <si>
    <t>The University of Chicago</t>
  </si>
  <si>
    <t>076</t>
  </si>
  <si>
    <t>Trinity Christian College</t>
  </si>
  <si>
    <t>Trinity College of Nursing</t>
  </si>
  <si>
    <t>081</t>
  </si>
  <si>
    <t>Trinity International University</t>
  </si>
  <si>
    <t>057</t>
  </si>
  <si>
    <t>University of St. Francis</t>
  </si>
  <si>
    <t>Vandercook College of Music</t>
  </si>
  <si>
    <t>067</t>
  </si>
  <si>
    <t>Wheaton College</t>
  </si>
  <si>
    <t>Chamberlain University</t>
  </si>
  <si>
    <t>DeVry University</t>
  </si>
  <si>
    <t>Fox College</t>
  </si>
  <si>
    <t>MAP Recipients by Dependency Status and by Institution</t>
  </si>
  <si>
    <t>All Schools</t>
  </si>
  <si>
    <t>All Dependent Recipients</t>
  </si>
  <si>
    <t>All Independent Recipients</t>
  </si>
  <si>
    <t>Total # Paid</t>
  </si>
  <si>
    <t>Number</t>
  </si>
  <si>
    <t>% of Total</t>
  </si>
  <si>
    <t>Table 2.3c, MAP Recipients by Dependency Status and by Institution, continued</t>
  </si>
  <si>
    <t>Lewis &amp; Clark Community College</t>
  </si>
  <si>
    <t>Lincoln Land Community College</t>
  </si>
  <si>
    <t>Moraine Valley Community College</t>
  </si>
  <si>
    <t>East West University</t>
  </si>
  <si>
    <t>MacCormac College</t>
  </si>
  <si>
    <t>Morrison Institute of Technology</t>
  </si>
  <si>
    <t>School of The Art Institute</t>
  </si>
  <si>
    <t>St. Francis Med Center College of Nursing</t>
  </si>
  <si>
    <t>St. John's College</t>
  </si>
  <si>
    <t>University of Illinois-Urbana</t>
  </si>
  <si>
    <t>Proprietary Schools</t>
  </si>
  <si>
    <t>Private Not-for-Profit</t>
  </si>
  <si>
    <t>Private Not-for-Profit, continued</t>
  </si>
  <si>
    <t>Total Private Not-for-Profit</t>
  </si>
  <si>
    <t>Table 2.3c of the 2025 ISAC Data Book</t>
  </si>
  <si>
    <t>FY2025</t>
  </si>
  <si>
    <t>2025 ISAC Data Book</t>
  </si>
  <si>
    <t xml:space="preserve">Total Proprietary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</si>
</sst>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###,###,###,##0"/>
    <numFmt numFmtId="165" formatCode="_(&quot;$&quot;#,##0_);_(&quot;$&quot;\(#,##0\);&quot;-&quot;__;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8"/>
      <name val="Arial"/>
      <family val="2"/>
    </font>
    <font>
      <b/>
      <sz val="14"/>
      <name val="Times New Roman"/>
      <family val="1"/>
    </font>
    <font>
      <sz val="12"/>
      <color rgb="FFFF0000"/>
      <name val="Arial"/>
      <family val="2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b/>
      <u/>
      <sz val="12"/>
      <name val="Times New Roman"/>
      <family val="1"/>
    </font>
    <font>
      <b/>
      <u/>
      <sz val="10"/>
      <name val="Times New Roman"/>
      <family val="1"/>
    </font>
    <font>
      <sz val="8"/>
      <name val="Arial"/>
      <family val="2"/>
    </font>
    <font>
      <b/>
      <sz val="20"/>
      <name val="Times New Roman"/>
      <family val="1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Times New Roman"/>
      <family val="1"/>
    </font>
    <font>
      <b/>
      <sz val="14"/>
      <name val="Symbol"/>
      <family val="1"/>
    </font>
    <font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7">
    <xf numFmtId="0" fontId="0" fillId="0" borderId="0"/>
    <xf numFmtId="0" fontId="3" fillId="0" borderId="0"/>
    <xf numFmtId="0" fontId="5" fillId="0" borderId="0"/>
    <xf numFmtId="0" fontId="5" fillId="0" borderId="0"/>
    <xf numFmtId="0" fontId="12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6" fillId="0" borderId="0" xfId="0" applyFont="1"/>
    <xf numFmtId="0" fontId="7" fillId="0" borderId="0" xfId="0" applyFont="1"/>
    <xf numFmtId="0" fontId="4" fillId="0" borderId="0" xfId="0" applyFont="1"/>
    <xf numFmtId="0" fontId="10" fillId="0" borderId="0" xfId="0" applyFont="1"/>
    <xf numFmtId="0" fontId="9" fillId="0" borderId="0" xfId="0" applyFont="1"/>
    <xf numFmtId="0" fontId="4" fillId="0" borderId="0" xfId="0" quotePrefix="1" applyFont="1" applyAlignment="1">
      <alignment horizontal="right"/>
    </xf>
    <xf numFmtId="37" fontId="9" fillId="0" borderId="0" xfId="0" applyNumberFormat="1" applyFont="1"/>
    <xf numFmtId="37" fontId="13" fillId="0" borderId="0" xfId="0" applyNumberFormat="1" applyFont="1"/>
    <xf numFmtId="0" fontId="13" fillId="0" borderId="0" xfId="0" applyFont="1"/>
    <xf numFmtId="0" fontId="11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0" fontId="11" fillId="0" borderId="0" xfId="0" applyFont="1"/>
    <xf numFmtId="37" fontId="9" fillId="0" borderId="1" xfId="0" applyNumberFormat="1" applyFont="1" applyBorder="1" applyAlignment="1">
      <alignment horizontal="centerContinuous" vertical="center"/>
    </xf>
    <xf numFmtId="0" fontId="9" fillId="0" borderId="1" xfId="0" applyFont="1" applyBorder="1" applyAlignment="1">
      <alignment horizontal="centerContinuous" vertical="center"/>
    </xf>
    <xf numFmtId="0" fontId="4" fillId="0" borderId="0" xfId="0" applyFont="1" applyAlignment="1">
      <alignment horizontal="center" vertical="center"/>
    </xf>
    <xf numFmtId="37" fontId="9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3" fontId="4" fillId="0" borderId="0" xfId="0" applyNumberFormat="1" applyFont="1"/>
    <xf numFmtId="9" fontId="4" fillId="0" borderId="0" xfId="0" applyNumberFormat="1" applyFont="1"/>
    <xf numFmtId="164" fontId="0" fillId="0" borderId="0" xfId="0" applyNumberFormat="1"/>
    <xf numFmtId="37" fontId="4" fillId="0" borderId="0" xfId="0" applyNumberFormat="1" applyFont="1" applyAlignment="1">
      <alignment horizontal="center"/>
    </xf>
    <xf numFmtId="0" fontId="3" fillId="0" borderId="0" xfId="0" applyFont="1"/>
    <xf numFmtId="3" fontId="9" fillId="0" borderId="0" xfId="0" applyNumberFormat="1" applyFont="1"/>
    <xf numFmtId="9" fontId="9" fillId="0" borderId="0" xfId="0" applyNumberFormat="1" applyFont="1"/>
    <xf numFmtId="37" fontId="9" fillId="0" borderId="0" xfId="0" applyNumberFormat="1" applyFont="1" applyAlignment="1">
      <alignment horizontal="right"/>
    </xf>
    <xf numFmtId="37" fontId="4" fillId="0" borderId="0" xfId="0" applyNumberFormat="1" applyFont="1"/>
    <xf numFmtId="0" fontId="2" fillId="0" borderId="0" xfId="0" applyFont="1"/>
    <xf numFmtId="3" fontId="8" fillId="0" borderId="0" xfId="0" applyNumberFormat="1" applyFont="1"/>
    <xf numFmtId="9" fontId="8" fillId="0" borderId="0" xfId="0" applyNumberFormat="1" applyFont="1"/>
    <xf numFmtId="0" fontId="11" fillId="0" borderId="0" xfId="0" applyFont="1" applyAlignment="1">
      <alignment horizontal="center"/>
    </xf>
    <xf numFmtId="37" fontId="11" fillId="0" borderId="0" xfId="0" applyNumberFormat="1" applyFont="1" applyAlignment="1">
      <alignment horizontal="center"/>
    </xf>
    <xf numFmtId="3" fontId="9" fillId="0" borderId="2" xfId="0" applyNumberFormat="1" applyFont="1" applyBorder="1"/>
    <xf numFmtId="9" fontId="9" fillId="0" borderId="2" xfId="0" applyNumberFormat="1" applyFont="1" applyBorder="1"/>
    <xf numFmtId="0" fontId="9" fillId="0" borderId="0" xfId="0" applyFont="1" applyBorder="1"/>
    <xf numFmtId="165" fontId="4" fillId="0" borderId="0" xfId="6" applyNumberFormat="1" applyFont="1" applyFill="1" applyAlignment="1">
      <alignment horizontal="center"/>
    </xf>
    <xf numFmtId="0" fontId="14" fillId="0" borderId="0" xfId="0" applyFont="1"/>
    <xf numFmtId="0" fontId="15" fillId="0" borderId="0" xfId="0" applyFont="1"/>
    <xf numFmtId="37" fontId="6" fillId="0" borderId="0" xfId="0" applyNumberFormat="1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</cellXfs>
  <cellStyles count="7">
    <cellStyle name="Currency" xfId="6" builtinId="4"/>
    <cellStyle name="Normal" xfId="0" builtinId="0"/>
    <cellStyle name="Normal 2" xfId="2" xr:uid="{47FBC40B-5D96-4F29-BFEB-5D4D9B1E66D3}"/>
    <cellStyle name="Normal 2 2" xfId="1" xr:uid="{CB3C9183-732E-465B-8905-E36D19D21BA8}"/>
    <cellStyle name="Normal 3" xfId="3" xr:uid="{EEDDFCD8-917A-4413-B069-52D5B5C17F0C}"/>
    <cellStyle name="Normal 3 2" xfId="4" xr:uid="{55E1D424-63A0-4C26-A617-B754DCD17BBF}"/>
    <cellStyle name="Normal 4" xfId="5" xr:uid="{D534CF14-3321-416A-8CC9-32B2DC0B971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22C77-6FC1-4F0F-B006-1E9CE3498B71}">
  <sheetPr codeName="Sheet1"/>
  <dimension ref="A1:XEU191"/>
  <sheetViews>
    <sheetView tabSelected="1" view="pageBreakPreview" zoomScale="90" zoomScaleNormal="70" zoomScaleSheetLayoutView="90" workbookViewId="0"/>
  </sheetViews>
  <sheetFormatPr defaultRowHeight="14.5" x14ac:dyDescent="0.35"/>
  <cols>
    <col min="1" max="1" width="9" customWidth="1"/>
    <col min="2" max="2" width="3.36328125" customWidth="1"/>
    <col min="3" max="3" width="37" customWidth="1"/>
    <col min="4" max="4" width="7.6328125" style="3" customWidth="1"/>
    <col min="5" max="5" width="15.08984375" style="3" customWidth="1"/>
    <col min="6" max="6" width="4.6328125" style="3" customWidth="1"/>
    <col min="7" max="7" width="10.6328125" style="3" bestFit="1" customWidth="1"/>
    <col min="8" max="8" width="14.54296875" style="3" customWidth="1"/>
    <col min="9" max="9" width="4.6328125" style="3" customWidth="1"/>
    <col min="10" max="10" width="10.36328125" style="3" customWidth="1"/>
    <col min="12" max="12" width="20.90625" customWidth="1"/>
    <col min="17" max="17" width="25.08984375" customWidth="1"/>
    <col min="248" max="248" width="9" customWidth="1"/>
    <col min="249" max="249" width="12.08984375" customWidth="1"/>
    <col min="250" max="250" width="37" customWidth="1"/>
    <col min="251" max="251" width="7.6328125" customWidth="1"/>
    <col min="252" max="252" width="15.08984375" customWidth="1"/>
    <col min="253" max="253" width="4.6328125" customWidth="1"/>
    <col min="254" max="254" width="10.6328125" bestFit="1" customWidth="1"/>
    <col min="255" max="255" width="14.54296875" customWidth="1"/>
    <col min="256" max="256" width="4.6328125" customWidth="1"/>
    <col min="257" max="257" width="10.36328125" customWidth="1"/>
    <col min="261" max="261" width="7.6328125" customWidth="1"/>
    <col min="262" max="262" width="0" hidden="1" customWidth="1"/>
    <col min="263" max="263" width="33.90625" customWidth="1"/>
    <col min="265" max="265" width="10.453125" customWidth="1"/>
    <col min="269" max="269" width="18.6328125" customWidth="1"/>
    <col min="273" max="273" width="25.08984375" customWidth="1"/>
    <col min="504" max="504" width="9" customWidth="1"/>
    <col min="505" max="505" width="12.08984375" customWidth="1"/>
    <col min="506" max="506" width="37" customWidth="1"/>
    <col min="507" max="507" width="7.6328125" customWidth="1"/>
    <col min="508" max="508" width="15.08984375" customWidth="1"/>
    <col min="509" max="509" width="4.6328125" customWidth="1"/>
    <col min="510" max="510" width="10.6328125" bestFit="1" customWidth="1"/>
    <col min="511" max="511" width="14.54296875" customWidth="1"/>
    <col min="512" max="512" width="4.6328125" customWidth="1"/>
    <col min="513" max="513" width="10.36328125" customWidth="1"/>
    <col min="517" max="517" width="7.6328125" customWidth="1"/>
    <col min="518" max="518" width="0" hidden="1" customWidth="1"/>
    <col min="519" max="519" width="33.90625" customWidth="1"/>
    <col min="521" max="521" width="10.453125" customWidth="1"/>
    <col min="525" max="525" width="18.6328125" customWidth="1"/>
    <col min="529" max="529" width="25.08984375" customWidth="1"/>
    <col min="760" max="760" width="9" customWidth="1"/>
    <col min="761" max="761" width="12.08984375" customWidth="1"/>
    <col min="762" max="762" width="37" customWidth="1"/>
    <col min="763" max="763" width="7.6328125" customWidth="1"/>
    <col min="764" max="764" width="15.08984375" customWidth="1"/>
    <col min="765" max="765" width="4.6328125" customWidth="1"/>
    <col min="766" max="766" width="10.6328125" bestFit="1" customWidth="1"/>
    <col min="767" max="767" width="14.54296875" customWidth="1"/>
    <col min="768" max="768" width="4.6328125" customWidth="1"/>
    <col min="769" max="769" width="10.36328125" customWidth="1"/>
    <col min="773" max="773" width="7.6328125" customWidth="1"/>
    <col min="774" max="774" width="0" hidden="1" customWidth="1"/>
    <col min="775" max="775" width="33.90625" customWidth="1"/>
    <col min="777" max="777" width="10.453125" customWidth="1"/>
    <col min="781" max="781" width="18.6328125" customWidth="1"/>
    <col min="785" max="785" width="25.08984375" customWidth="1"/>
    <col min="1016" max="1016" width="9" customWidth="1"/>
    <col min="1017" max="1017" width="12.08984375" customWidth="1"/>
    <col min="1018" max="1018" width="37" customWidth="1"/>
    <col min="1019" max="1019" width="7.6328125" customWidth="1"/>
    <col min="1020" max="1020" width="15.08984375" customWidth="1"/>
    <col min="1021" max="1021" width="4.6328125" customWidth="1"/>
    <col min="1022" max="1022" width="10.6328125" bestFit="1" customWidth="1"/>
    <col min="1023" max="1023" width="14.54296875" customWidth="1"/>
    <col min="1024" max="1024" width="4.6328125" customWidth="1"/>
    <col min="1025" max="1025" width="10.36328125" customWidth="1"/>
    <col min="1029" max="1029" width="7.6328125" customWidth="1"/>
    <col min="1030" max="1030" width="0" hidden="1" customWidth="1"/>
    <col min="1031" max="1031" width="33.90625" customWidth="1"/>
    <col min="1033" max="1033" width="10.453125" customWidth="1"/>
    <col min="1037" max="1037" width="18.6328125" customWidth="1"/>
    <col min="1041" max="1041" width="25.08984375" customWidth="1"/>
    <col min="1272" max="1272" width="9" customWidth="1"/>
    <col min="1273" max="1273" width="12.08984375" customWidth="1"/>
    <col min="1274" max="1274" width="37" customWidth="1"/>
    <col min="1275" max="1275" width="7.6328125" customWidth="1"/>
    <col min="1276" max="1276" width="15.08984375" customWidth="1"/>
    <col min="1277" max="1277" width="4.6328125" customWidth="1"/>
    <col min="1278" max="1278" width="10.6328125" bestFit="1" customWidth="1"/>
    <col min="1279" max="1279" width="14.54296875" customWidth="1"/>
    <col min="1280" max="1280" width="4.6328125" customWidth="1"/>
    <col min="1281" max="1281" width="10.36328125" customWidth="1"/>
    <col min="1285" max="1285" width="7.6328125" customWidth="1"/>
    <col min="1286" max="1286" width="0" hidden="1" customWidth="1"/>
    <col min="1287" max="1287" width="33.90625" customWidth="1"/>
    <col min="1289" max="1289" width="10.453125" customWidth="1"/>
    <col min="1293" max="1293" width="18.6328125" customWidth="1"/>
    <col min="1297" max="1297" width="25.08984375" customWidth="1"/>
    <col min="1528" max="1528" width="9" customWidth="1"/>
    <col min="1529" max="1529" width="12.08984375" customWidth="1"/>
    <col min="1530" max="1530" width="37" customWidth="1"/>
    <col min="1531" max="1531" width="7.6328125" customWidth="1"/>
    <col min="1532" max="1532" width="15.08984375" customWidth="1"/>
    <col min="1533" max="1533" width="4.6328125" customWidth="1"/>
    <col min="1534" max="1534" width="10.6328125" bestFit="1" customWidth="1"/>
    <col min="1535" max="1535" width="14.54296875" customWidth="1"/>
    <col min="1536" max="1536" width="4.6328125" customWidth="1"/>
    <col min="1537" max="1537" width="10.36328125" customWidth="1"/>
    <col min="1541" max="1541" width="7.6328125" customWidth="1"/>
    <col min="1542" max="1542" width="0" hidden="1" customWidth="1"/>
    <col min="1543" max="1543" width="33.90625" customWidth="1"/>
    <col min="1545" max="1545" width="10.453125" customWidth="1"/>
    <col min="1549" max="1549" width="18.6328125" customWidth="1"/>
    <col min="1553" max="1553" width="25.08984375" customWidth="1"/>
    <col min="1784" max="1784" width="9" customWidth="1"/>
    <col min="1785" max="1785" width="12.08984375" customWidth="1"/>
    <col min="1786" max="1786" width="37" customWidth="1"/>
    <col min="1787" max="1787" width="7.6328125" customWidth="1"/>
    <col min="1788" max="1788" width="15.08984375" customWidth="1"/>
    <col min="1789" max="1789" width="4.6328125" customWidth="1"/>
    <col min="1790" max="1790" width="10.6328125" bestFit="1" customWidth="1"/>
    <col min="1791" max="1791" width="14.54296875" customWidth="1"/>
    <col min="1792" max="1792" width="4.6328125" customWidth="1"/>
    <col min="1793" max="1793" width="10.36328125" customWidth="1"/>
    <col min="1797" max="1797" width="7.6328125" customWidth="1"/>
    <col min="1798" max="1798" width="0" hidden="1" customWidth="1"/>
    <col min="1799" max="1799" width="33.90625" customWidth="1"/>
    <col min="1801" max="1801" width="10.453125" customWidth="1"/>
    <col min="1805" max="1805" width="18.6328125" customWidth="1"/>
    <col min="1809" max="1809" width="25.08984375" customWidth="1"/>
    <col min="2040" max="2040" width="9" customWidth="1"/>
    <col min="2041" max="2041" width="12.08984375" customWidth="1"/>
    <col min="2042" max="2042" width="37" customWidth="1"/>
    <col min="2043" max="2043" width="7.6328125" customWidth="1"/>
    <col min="2044" max="2044" width="15.08984375" customWidth="1"/>
    <col min="2045" max="2045" width="4.6328125" customWidth="1"/>
    <col min="2046" max="2046" width="10.6328125" bestFit="1" customWidth="1"/>
    <col min="2047" max="2047" width="14.54296875" customWidth="1"/>
    <col min="2048" max="2048" width="4.6328125" customWidth="1"/>
    <col min="2049" max="2049" width="10.36328125" customWidth="1"/>
    <col min="2053" max="2053" width="7.6328125" customWidth="1"/>
    <col min="2054" max="2054" width="0" hidden="1" customWidth="1"/>
    <col min="2055" max="2055" width="33.90625" customWidth="1"/>
    <col min="2057" max="2057" width="10.453125" customWidth="1"/>
    <col min="2061" max="2061" width="18.6328125" customWidth="1"/>
    <col min="2065" max="2065" width="25.08984375" customWidth="1"/>
    <col min="2296" max="2296" width="9" customWidth="1"/>
    <col min="2297" max="2297" width="12.08984375" customWidth="1"/>
    <col min="2298" max="2298" width="37" customWidth="1"/>
    <col min="2299" max="2299" width="7.6328125" customWidth="1"/>
    <col min="2300" max="2300" width="15.08984375" customWidth="1"/>
    <col min="2301" max="2301" width="4.6328125" customWidth="1"/>
    <col min="2302" max="2302" width="10.6328125" bestFit="1" customWidth="1"/>
    <col min="2303" max="2303" width="14.54296875" customWidth="1"/>
    <col min="2304" max="2304" width="4.6328125" customWidth="1"/>
    <col min="2305" max="2305" width="10.36328125" customWidth="1"/>
    <col min="2309" max="2309" width="7.6328125" customWidth="1"/>
    <col min="2310" max="2310" width="0" hidden="1" customWidth="1"/>
    <col min="2311" max="2311" width="33.90625" customWidth="1"/>
    <col min="2313" max="2313" width="10.453125" customWidth="1"/>
    <col min="2317" max="2317" width="18.6328125" customWidth="1"/>
    <col min="2321" max="2321" width="25.08984375" customWidth="1"/>
    <col min="2552" max="2552" width="9" customWidth="1"/>
    <col min="2553" max="2553" width="12.08984375" customWidth="1"/>
    <col min="2554" max="2554" width="37" customWidth="1"/>
    <col min="2555" max="2555" width="7.6328125" customWidth="1"/>
    <col min="2556" max="2556" width="15.08984375" customWidth="1"/>
    <col min="2557" max="2557" width="4.6328125" customWidth="1"/>
    <col min="2558" max="2558" width="10.6328125" bestFit="1" customWidth="1"/>
    <col min="2559" max="2559" width="14.54296875" customWidth="1"/>
    <col min="2560" max="2560" width="4.6328125" customWidth="1"/>
    <col min="2561" max="2561" width="10.36328125" customWidth="1"/>
    <col min="2565" max="2565" width="7.6328125" customWidth="1"/>
    <col min="2566" max="2566" width="0" hidden="1" customWidth="1"/>
    <col min="2567" max="2567" width="33.90625" customWidth="1"/>
    <col min="2569" max="2569" width="10.453125" customWidth="1"/>
    <col min="2573" max="2573" width="18.6328125" customWidth="1"/>
    <col min="2577" max="2577" width="25.08984375" customWidth="1"/>
    <col min="2808" max="2808" width="9" customWidth="1"/>
    <col min="2809" max="2809" width="12.08984375" customWidth="1"/>
    <col min="2810" max="2810" width="37" customWidth="1"/>
    <col min="2811" max="2811" width="7.6328125" customWidth="1"/>
    <col min="2812" max="2812" width="15.08984375" customWidth="1"/>
    <col min="2813" max="2813" width="4.6328125" customWidth="1"/>
    <col min="2814" max="2814" width="10.6328125" bestFit="1" customWidth="1"/>
    <col min="2815" max="2815" width="14.54296875" customWidth="1"/>
    <col min="2816" max="2816" width="4.6328125" customWidth="1"/>
    <col min="2817" max="2817" width="10.36328125" customWidth="1"/>
    <col min="2821" max="2821" width="7.6328125" customWidth="1"/>
    <col min="2822" max="2822" width="0" hidden="1" customWidth="1"/>
    <col min="2823" max="2823" width="33.90625" customWidth="1"/>
    <col min="2825" max="2825" width="10.453125" customWidth="1"/>
    <col min="2829" max="2829" width="18.6328125" customWidth="1"/>
    <col min="2833" max="2833" width="25.08984375" customWidth="1"/>
    <col min="3064" max="3064" width="9" customWidth="1"/>
    <col min="3065" max="3065" width="12.08984375" customWidth="1"/>
    <col min="3066" max="3066" width="37" customWidth="1"/>
    <col min="3067" max="3067" width="7.6328125" customWidth="1"/>
    <col min="3068" max="3068" width="15.08984375" customWidth="1"/>
    <col min="3069" max="3069" width="4.6328125" customWidth="1"/>
    <col min="3070" max="3070" width="10.6328125" bestFit="1" customWidth="1"/>
    <col min="3071" max="3071" width="14.54296875" customWidth="1"/>
    <col min="3072" max="3072" width="4.6328125" customWidth="1"/>
    <col min="3073" max="3073" width="10.36328125" customWidth="1"/>
    <col min="3077" max="3077" width="7.6328125" customWidth="1"/>
    <col min="3078" max="3078" width="0" hidden="1" customWidth="1"/>
    <col min="3079" max="3079" width="33.90625" customWidth="1"/>
    <col min="3081" max="3081" width="10.453125" customWidth="1"/>
    <col min="3085" max="3085" width="18.6328125" customWidth="1"/>
    <col min="3089" max="3089" width="25.08984375" customWidth="1"/>
    <col min="3320" max="3320" width="9" customWidth="1"/>
    <col min="3321" max="3321" width="12.08984375" customWidth="1"/>
    <col min="3322" max="3322" width="37" customWidth="1"/>
    <col min="3323" max="3323" width="7.6328125" customWidth="1"/>
    <col min="3324" max="3324" width="15.08984375" customWidth="1"/>
    <col min="3325" max="3325" width="4.6328125" customWidth="1"/>
    <col min="3326" max="3326" width="10.6328125" bestFit="1" customWidth="1"/>
    <col min="3327" max="3327" width="14.54296875" customWidth="1"/>
    <col min="3328" max="3328" width="4.6328125" customWidth="1"/>
    <col min="3329" max="3329" width="10.36328125" customWidth="1"/>
    <col min="3333" max="3333" width="7.6328125" customWidth="1"/>
    <col min="3334" max="3334" width="0" hidden="1" customWidth="1"/>
    <col min="3335" max="3335" width="33.90625" customWidth="1"/>
    <col min="3337" max="3337" width="10.453125" customWidth="1"/>
    <col min="3341" max="3341" width="18.6328125" customWidth="1"/>
    <col min="3345" max="3345" width="25.08984375" customWidth="1"/>
    <col min="3576" max="3576" width="9" customWidth="1"/>
    <col min="3577" max="3577" width="12.08984375" customWidth="1"/>
    <col min="3578" max="3578" width="37" customWidth="1"/>
    <col min="3579" max="3579" width="7.6328125" customWidth="1"/>
    <col min="3580" max="3580" width="15.08984375" customWidth="1"/>
    <col min="3581" max="3581" width="4.6328125" customWidth="1"/>
    <col min="3582" max="3582" width="10.6328125" bestFit="1" customWidth="1"/>
    <col min="3583" max="3583" width="14.54296875" customWidth="1"/>
    <col min="3584" max="3584" width="4.6328125" customWidth="1"/>
    <col min="3585" max="3585" width="10.36328125" customWidth="1"/>
    <col min="3589" max="3589" width="7.6328125" customWidth="1"/>
    <col min="3590" max="3590" width="0" hidden="1" customWidth="1"/>
    <col min="3591" max="3591" width="33.90625" customWidth="1"/>
    <col min="3593" max="3593" width="10.453125" customWidth="1"/>
    <col min="3597" max="3597" width="18.6328125" customWidth="1"/>
    <col min="3601" max="3601" width="25.08984375" customWidth="1"/>
    <col min="3832" max="3832" width="9" customWidth="1"/>
    <col min="3833" max="3833" width="12.08984375" customWidth="1"/>
    <col min="3834" max="3834" width="37" customWidth="1"/>
    <col min="3835" max="3835" width="7.6328125" customWidth="1"/>
    <col min="3836" max="3836" width="15.08984375" customWidth="1"/>
    <col min="3837" max="3837" width="4.6328125" customWidth="1"/>
    <col min="3838" max="3838" width="10.6328125" bestFit="1" customWidth="1"/>
    <col min="3839" max="3839" width="14.54296875" customWidth="1"/>
    <col min="3840" max="3840" width="4.6328125" customWidth="1"/>
    <col min="3841" max="3841" width="10.36328125" customWidth="1"/>
    <col min="3845" max="3845" width="7.6328125" customWidth="1"/>
    <col min="3846" max="3846" width="0" hidden="1" customWidth="1"/>
    <col min="3847" max="3847" width="33.90625" customWidth="1"/>
    <col min="3849" max="3849" width="10.453125" customWidth="1"/>
    <col min="3853" max="3853" width="18.6328125" customWidth="1"/>
    <col min="3857" max="3857" width="25.08984375" customWidth="1"/>
    <col min="4088" max="4088" width="9" customWidth="1"/>
    <col min="4089" max="4089" width="12.08984375" customWidth="1"/>
    <col min="4090" max="4090" width="37" customWidth="1"/>
    <col min="4091" max="4091" width="7.6328125" customWidth="1"/>
    <col min="4092" max="4092" width="15.08984375" customWidth="1"/>
    <col min="4093" max="4093" width="4.6328125" customWidth="1"/>
    <col min="4094" max="4094" width="10.6328125" bestFit="1" customWidth="1"/>
    <col min="4095" max="4095" width="14.54296875" customWidth="1"/>
    <col min="4096" max="4096" width="4.6328125" customWidth="1"/>
    <col min="4097" max="4097" width="10.36328125" customWidth="1"/>
    <col min="4101" max="4101" width="7.6328125" customWidth="1"/>
    <col min="4102" max="4102" width="0" hidden="1" customWidth="1"/>
    <col min="4103" max="4103" width="33.90625" customWidth="1"/>
    <col min="4105" max="4105" width="10.453125" customWidth="1"/>
    <col min="4109" max="4109" width="18.6328125" customWidth="1"/>
    <col min="4113" max="4113" width="25.08984375" customWidth="1"/>
    <col min="4344" max="4344" width="9" customWidth="1"/>
    <col min="4345" max="4345" width="12.08984375" customWidth="1"/>
    <col min="4346" max="4346" width="37" customWidth="1"/>
    <col min="4347" max="4347" width="7.6328125" customWidth="1"/>
    <col min="4348" max="4348" width="15.08984375" customWidth="1"/>
    <col min="4349" max="4349" width="4.6328125" customWidth="1"/>
    <col min="4350" max="4350" width="10.6328125" bestFit="1" customWidth="1"/>
    <col min="4351" max="4351" width="14.54296875" customWidth="1"/>
    <col min="4352" max="4352" width="4.6328125" customWidth="1"/>
    <col min="4353" max="4353" width="10.36328125" customWidth="1"/>
    <col min="4357" max="4357" width="7.6328125" customWidth="1"/>
    <col min="4358" max="4358" width="0" hidden="1" customWidth="1"/>
    <col min="4359" max="4359" width="33.90625" customWidth="1"/>
    <col min="4361" max="4361" width="10.453125" customWidth="1"/>
    <col min="4365" max="4365" width="18.6328125" customWidth="1"/>
    <col min="4369" max="4369" width="25.08984375" customWidth="1"/>
    <col min="4600" max="4600" width="9" customWidth="1"/>
    <col min="4601" max="4601" width="12.08984375" customWidth="1"/>
    <col min="4602" max="4602" width="37" customWidth="1"/>
    <col min="4603" max="4603" width="7.6328125" customWidth="1"/>
    <col min="4604" max="4604" width="15.08984375" customWidth="1"/>
    <col min="4605" max="4605" width="4.6328125" customWidth="1"/>
    <col min="4606" max="4606" width="10.6328125" bestFit="1" customWidth="1"/>
    <col min="4607" max="4607" width="14.54296875" customWidth="1"/>
    <col min="4608" max="4608" width="4.6328125" customWidth="1"/>
    <col min="4609" max="4609" width="10.36328125" customWidth="1"/>
    <col min="4613" max="4613" width="7.6328125" customWidth="1"/>
    <col min="4614" max="4614" width="0" hidden="1" customWidth="1"/>
    <col min="4615" max="4615" width="33.90625" customWidth="1"/>
    <col min="4617" max="4617" width="10.453125" customWidth="1"/>
    <col min="4621" max="4621" width="18.6328125" customWidth="1"/>
    <col min="4625" max="4625" width="25.08984375" customWidth="1"/>
    <col min="4856" max="4856" width="9" customWidth="1"/>
    <col min="4857" max="4857" width="12.08984375" customWidth="1"/>
    <col min="4858" max="4858" width="37" customWidth="1"/>
    <col min="4859" max="4859" width="7.6328125" customWidth="1"/>
    <col min="4860" max="4860" width="15.08984375" customWidth="1"/>
    <col min="4861" max="4861" width="4.6328125" customWidth="1"/>
    <col min="4862" max="4862" width="10.6328125" bestFit="1" customWidth="1"/>
    <col min="4863" max="4863" width="14.54296875" customWidth="1"/>
    <col min="4864" max="4864" width="4.6328125" customWidth="1"/>
    <col min="4865" max="4865" width="10.36328125" customWidth="1"/>
    <col min="4869" max="4869" width="7.6328125" customWidth="1"/>
    <col min="4870" max="4870" width="0" hidden="1" customWidth="1"/>
    <col min="4871" max="4871" width="33.90625" customWidth="1"/>
    <col min="4873" max="4873" width="10.453125" customWidth="1"/>
    <col min="4877" max="4877" width="18.6328125" customWidth="1"/>
    <col min="4881" max="4881" width="25.08984375" customWidth="1"/>
    <col min="5112" max="5112" width="9" customWidth="1"/>
    <col min="5113" max="5113" width="12.08984375" customWidth="1"/>
    <col min="5114" max="5114" width="37" customWidth="1"/>
    <col min="5115" max="5115" width="7.6328125" customWidth="1"/>
    <col min="5116" max="5116" width="15.08984375" customWidth="1"/>
    <col min="5117" max="5117" width="4.6328125" customWidth="1"/>
    <col min="5118" max="5118" width="10.6328125" bestFit="1" customWidth="1"/>
    <col min="5119" max="5119" width="14.54296875" customWidth="1"/>
    <col min="5120" max="5120" width="4.6328125" customWidth="1"/>
    <col min="5121" max="5121" width="10.36328125" customWidth="1"/>
    <col min="5125" max="5125" width="7.6328125" customWidth="1"/>
    <col min="5126" max="5126" width="0" hidden="1" customWidth="1"/>
    <col min="5127" max="5127" width="33.90625" customWidth="1"/>
    <col min="5129" max="5129" width="10.453125" customWidth="1"/>
    <col min="5133" max="5133" width="18.6328125" customWidth="1"/>
    <col min="5137" max="5137" width="25.08984375" customWidth="1"/>
    <col min="5368" max="5368" width="9" customWidth="1"/>
    <col min="5369" max="5369" width="12.08984375" customWidth="1"/>
    <col min="5370" max="5370" width="37" customWidth="1"/>
    <col min="5371" max="5371" width="7.6328125" customWidth="1"/>
    <col min="5372" max="5372" width="15.08984375" customWidth="1"/>
    <col min="5373" max="5373" width="4.6328125" customWidth="1"/>
    <col min="5374" max="5374" width="10.6328125" bestFit="1" customWidth="1"/>
    <col min="5375" max="5375" width="14.54296875" customWidth="1"/>
    <col min="5376" max="5376" width="4.6328125" customWidth="1"/>
    <col min="5377" max="5377" width="10.36328125" customWidth="1"/>
    <col min="5381" max="5381" width="7.6328125" customWidth="1"/>
    <col min="5382" max="5382" width="0" hidden="1" customWidth="1"/>
    <col min="5383" max="5383" width="33.90625" customWidth="1"/>
    <col min="5385" max="5385" width="10.453125" customWidth="1"/>
    <col min="5389" max="5389" width="18.6328125" customWidth="1"/>
    <col min="5393" max="5393" width="25.08984375" customWidth="1"/>
    <col min="5624" max="5624" width="9" customWidth="1"/>
    <col min="5625" max="5625" width="12.08984375" customWidth="1"/>
    <col min="5626" max="5626" width="37" customWidth="1"/>
    <col min="5627" max="5627" width="7.6328125" customWidth="1"/>
    <col min="5628" max="5628" width="15.08984375" customWidth="1"/>
    <col min="5629" max="5629" width="4.6328125" customWidth="1"/>
    <col min="5630" max="5630" width="10.6328125" bestFit="1" customWidth="1"/>
    <col min="5631" max="5631" width="14.54296875" customWidth="1"/>
    <col min="5632" max="5632" width="4.6328125" customWidth="1"/>
    <col min="5633" max="5633" width="10.36328125" customWidth="1"/>
    <col min="5637" max="5637" width="7.6328125" customWidth="1"/>
    <col min="5638" max="5638" width="0" hidden="1" customWidth="1"/>
    <col min="5639" max="5639" width="33.90625" customWidth="1"/>
    <col min="5641" max="5641" width="10.453125" customWidth="1"/>
    <col min="5645" max="5645" width="18.6328125" customWidth="1"/>
    <col min="5649" max="5649" width="25.08984375" customWidth="1"/>
    <col min="5880" max="5880" width="9" customWidth="1"/>
    <col min="5881" max="5881" width="12.08984375" customWidth="1"/>
    <col min="5882" max="5882" width="37" customWidth="1"/>
    <col min="5883" max="5883" width="7.6328125" customWidth="1"/>
    <col min="5884" max="5884" width="15.08984375" customWidth="1"/>
    <col min="5885" max="5885" width="4.6328125" customWidth="1"/>
    <col min="5886" max="5886" width="10.6328125" bestFit="1" customWidth="1"/>
    <col min="5887" max="5887" width="14.54296875" customWidth="1"/>
    <col min="5888" max="5888" width="4.6328125" customWidth="1"/>
    <col min="5889" max="5889" width="10.36328125" customWidth="1"/>
    <col min="5893" max="5893" width="7.6328125" customWidth="1"/>
    <col min="5894" max="5894" width="0" hidden="1" customWidth="1"/>
    <col min="5895" max="5895" width="33.90625" customWidth="1"/>
    <col min="5897" max="5897" width="10.453125" customWidth="1"/>
    <col min="5901" max="5901" width="18.6328125" customWidth="1"/>
    <col min="5905" max="5905" width="25.08984375" customWidth="1"/>
    <col min="6136" max="6136" width="9" customWidth="1"/>
    <col min="6137" max="6137" width="12.08984375" customWidth="1"/>
    <col min="6138" max="6138" width="37" customWidth="1"/>
    <col min="6139" max="6139" width="7.6328125" customWidth="1"/>
    <col min="6140" max="6140" width="15.08984375" customWidth="1"/>
    <col min="6141" max="6141" width="4.6328125" customWidth="1"/>
    <col min="6142" max="6142" width="10.6328125" bestFit="1" customWidth="1"/>
    <col min="6143" max="6143" width="14.54296875" customWidth="1"/>
    <col min="6144" max="6144" width="4.6328125" customWidth="1"/>
    <col min="6145" max="6145" width="10.36328125" customWidth="1"/>
    <col min="6149" max="6149" width="7.6328125" customWidth="1"/>
    <col min="6150" max="6150" width="0" hidden="1" customWidth="1"/>
    <col min="6151" max="6151" width="33.90625" customWidth="1"/>
    <col min="6153" max="6153" width="10.453125" customWidth="1"/>
    <col min="6157" max="6157" width="18.6328125" customWidth="1"/>
    <col min="6161" max="6161" width="25.08984375" customWidth="1"/>
    <col min="6392" max="6392" width="9" customWidth="1"/>
    <col min="6393" max="6393" width="12.08984375" customWidth="1"/>
    <col min="6394" max="6394" width="37" customWidth="1"/>
    <col min="6395" max="6395" width="7.6328125" customWidth="1"/>
    <col min="6396" max="6396" width="15.08984375" customWidth="1"/>
    <col min="6397" max="6397" width="4.6328125" customWidth="1"/>
    <col min="6398" max="6398" width="10.6328125" bestFit="1" customWidth="1"/>
    <col min="6399" max="6399" width="14.54296875" customWidth="1"/>
    <col min="6400" max="6400" width="4.6328125" customWidth="1"/>
    <col min="6401" max="6401" width="10.36328125" customWidth="1"/>
    <col min="6405" max="6405" width="7.6328125" customWidth="1"/>
    <col min="6406" max="6406" width="0" hidden="1" customWidth="1"/>
    <col min="6407" max="6407" width="33.90625" customWidth="1"/>
    <col min="6409" max="6409" width="10.453125" customWidth="1"/>
    <col min="6413" max="6413" width="18.6328125" customWidth="1"/>
    <col min="6417" max="6417" width="25.08984375" customWidth="1"/>
    <col min="6648" max="6648" width="9" customWidth="1"/>
    <col min="6649" max="6649" width="12.08984375" customWidth="1"/>
    <col min="6650" max="6650" width="37" customWidth="1"/>
    <col min="6651" max="6651" width="7.6328125" customWidth="1"/>
    <col min="6652" max="6652" width="15.08984375" customWidth="1"/>
    <col min="6653" max="6653" width="4.6328125" customWidth="1"/>
    <col min="6654" max="6654" width="10.6328125" bestFit="1" customWidth="1"/>
    <col min="6655" max="6655" width="14.54296875" customWidth="1"/>
    <col min="6656" max="6656" width="4.6328125" customWidth="1"/>
    <col min="6657" max="6657" width="10.36328125" customWidth="1"/>
    <col min="6661" max="6661" width="7.6328125" customWidth="1"/>
    <col min="6662" max="6662" width="0" hidden="1" customWidth="1"/>
    <col min="6663" max="6663" width="33.90625" customWidth="1"/>
    <col min="6665" max="6665" width="10.453125" customWidth="1"/>
    <col min="6669" max="6669" width="18.6328125" customWidth="1"/>
    <col min="6673" max="6673" width="25.08984375" customWidth="1"/>
    <col min="6904" max="6904" width="9" customWidth="1"/>
    <col min="6905" max="6905" width="12.08984375" customWidth="1"/>
    <col min="6906" max="6906" width="37" customWidth="1"/>
    <col min="6907" max="6907" width="7.6328125" customWidth="1"/>
    <col min="6908" max="6908" width="15.08984375" customWidth="1"/>
    <col min="6909" max="6909" width="4.6328125" customWidth="1"/>
    <col min="6910" max="6910" width="10.6328125" bestFit="1" customWidth="1"/>
    <col min="6911" max="6911" width="14.54296875" customWidth="1"/>
    <col min="6912" max="6912" width="4.6328125" customWidth="1"/>
    <col min="6913" max="6913" width="10.36328125" customWidth="1"/>
    <col min="6917" max="6917" width="7.6328125" customWidth="1"/>
    <col min="6918" max="6918" width="0" hidden="1" customWidth="1"/>
    <col min="6919" max="6919" width="33.90625" customWidth="1"/>
    <col min="6921" max="6921" width="10.453125" customWidth="1"/>
    <col min="6925" max="6925" width="18.6328125" customWidth="1"/>
    <col min="6929" max="6929" width="25.08984375" customWidth="1"/>
    <col min="7160" max="7160" width="9" customWidth="1"/>
    <col min="7161" max="7161" width="12.08984375" customWidth="1"/>
    <col min="7162" max="7162" width="37" customWidth="1"/>
    <col min="7163" max="7163" width="7.6328125" customWidth="1"/>
    <col min="7164" max="7164" width="15.08984375" customWidth="1"/>
    <col min="7165" max="7165" width="4.6328125" customWidth="1"/>
    <col min="7166" max="7166" width="10.6328125" bestFit="1" customWidth="1"/>
    <col min="7167" max="7167" width="14.54296875" customWidth="1"/>
    <col min="7168" max="7168" width="4.6328125" customWidth="1"/>
    <col min="7169" max="7169" width="10.36328125" customWidth="1"/>
    <col min="7173" max="7173" width="7.6328125" customWidth="1"/>
    <col min="7174" max="7174" width="0" hidden="1" customWidth="1"/>
    <col min="7175" max="7175" width="33.90625" customWidth="1"/>
    <col min="7177" max="7177" width="10.453125" customWidth="1"/>
    <col min="7181" max="7181" width="18.6328125" customWidth="1"/>
    <col min="7185" max="7185" width="25.08984375" customWidth="1"/>
    <col min="7416" max="7416" width="9" customWidth="1"/>
    <col min="7417" max="7417" width="12.08984375" customWidth="1"/>
    <col min="7418" max="7418" width="37" customWidth="1"/>
    <col min="7419" max="7419" width="7.6328125" customWidth="1"/>
    <col min="7420" max="7420" width="15.08984375" customWidth="1"/>
    <col min="7421" max="7421" width="4.6328125" customWidth="1"/>
    <col min="7422" max="7422" width="10.6328125" bestFit="1" customWidth="1"/>
    <col min="7423" max="7423" width="14.54296875" customWidth="1"/>
    <col min="7424" max="7424" width="4.6328125" customWidth="1"/>
    <col min="7425" max="7425" width="10.36328125" customWidth="1"/>
    <col min="7429" max="7429" width="7.6328125" customWidth="1"/>
    <col min="7430" max="7430" width="0" hidden="1" customWidth="1"/>
    <col min="7431" max="7431" width="33.90625" customWidth="1"/>
    <col min="7433" max="7433" width="10.453125" customWidth="1"/>
    <col min="7437" max="7437" width="18.6328125" customWidth="1"/>
    <col min="7441" max="7441" width="25.08984375" customWidth="1"/>
    <col min="7672" max="7672" width="9" customWidth="1"/>
    <col min="7673" max="7673" width="12.08984375" customWidth="1"/>
    <col min="7674" max="7674" width="37" customWidth="1"/>
    <col min="7675" max="7675" width="7.6328125" customWidth="1"/>
    <col min="7676" max="7676" width="15.08984375" customWidth="1"/>
    <col min="7677" max="7677" width="4.6328125" customWidth="1"/>
    <col min="7678" max="7678" width="10.6328125" bestFit="1" customWidth="1"/>
    <col min="7679" max="7679" width="14.54296875" customWidth="1"/>
    <col min="7680" max="7680" width="4.6328125" customWidth="1"/>
    <col min="7681" max="7681" width="10.36328125" customWidth="1"/>
    <col min="7685" max="7685" width="7.6328125" customWidth="1"/>
    <col min="7686" max="7686" width="0" hidden="1" customWidth="1"/>
    <col min="7687" max="7687" width="33.90625" customWidth="1"/>
    <col min="7689" max="7689" width="10.453125" customWidth="1"/>
    <col min="7693" max="7693" width="18.6328125" customWidth="1"/>
    <col min="7697" max="7697" width="25.08984375" customWidth="1"/>
    <col min="7928" max="7928" width="9" customWidth="1"/>
    <col min="7929" max="7929" width="12.08984375" customWidth="1"/>
    <col min="7930" max="7930" width="37" customWidth="1"/>
    <col min="7931" max="7931" width="7.6328125" customWidth="1"/>
    <col min="7932" max="7932" width="15.08984375" customWidth="1"/>
    <col min="7933" max="7933" width="4.6328125" customWidth="1"/>
    <col min="7934" max="7934" width="10.6328125" bestFit="1" customWidth="1"/>
    <col min="7935" max="7935" width="14.54296875" customWidth="1"/>
    <col min="7936" max="7936" width="4.6328125" customWidth="1"/>
    <col min="7937" max="7937" width="10.36328125" customWidth="1"/>
    <col min="7941" max="7941" width="7.6328125" customWidth="1"/>
    <col min="7942" max="7942" width="0" hidden="1" customWidth="1"/>
    <col min="7943" max="7943" width="33.90625" customWidth="1"/>
    <col min="7945" max="7945" width="10.453125" customWidth="1"/>
    <col min="7949" max="7949" width="18.6328125" customWidth="1"/>
    <col min="7953" max="7953" width="25.08984375" customWidth="1"/>
    <col min="8184" max="8184" width="9" customWidth="1"/>
    <col min="8185" max="8185" width="12.08984375" customWidth="1"/>
    <col min="8186" max="8186" width="37" customWidth="1"/>
    <col min="8187" max="8187" width="7.6328125" customWidth="1"/>
    <col min="8188" max="8188" width="15.08984375" customWidth="1"/>
    <col min="8189" max="8189" width="4.6328125" customWidth="1"/>
    <col min="8190" max="8190" width="10.6328125" bestFit="1" customWidth="1"/>
    <col min="8191" max="8191" width="14.54296875" customWidth="1"/>
    <col min="8192" max="8192" width="4.6328125" customWidth="1"/>
    <col min="8193" max="8193" width="10.36328125" customWidth="1"/>
    <col min="8197" max="8197" width="7.6328125" customWidth="1"/>
    <col min="8198" max="8198" width="0" hidden="1" customWidth="1"/>
    <col min="8199" max="8199" width="33.90625" customWidth="1"/>
    <col min="8201" max="8201" width="10.453125" customWidth="1"/>
    <col min="8205" max="8205" width="18.6328125" customWidth="1"/>
    <col min="8209" max="8209" width="25.08984375" customWidth="1"/>
    <col min="8440" max="8440" width="9" customWidth="1"/>
    <col min="8441" max="8441" width="12.08984375" customWidth="1"/>
    <col min="8442" max="8442" width="37" customWidth="1"/>
    <col min="8443" max="8443" width="7.6328125" customWidth="1"/>
    <col min="8444" max="8444" width="15.08984375" customWidth="1"/>
    <col min="8445" max="8445" width="4.6328125" customWidth="1"/>
    <col min="8446" max="8446" width="10.6328125" bestFit="1" customWidth="1"/>
    <col min="8447" max="8447" width="14.54296875" customWidth="1"/>
    <col min="8448" max="8448" width="4.6328125" customWidth="1"/>
    <col min="8449" max="8449" width="10.36328125" customWidth="1"/>
    <col min="8453" max="8453" width="7.6328125" customWidth="1"/>
    <col min="8454" max="8454" width="0" hidden="1" customWidth="1"/>
    <col min="8455" max="8455" width="33.90625" customWidth="1"/>
    <col min="8457" max="8457" width="10.453125" customWidth="1"/>
    <col min="8461" max="8461" width="18.6328125" customWidth="1"/>
    <col min="8465" max="8465" width="25.08984375" customWidth="1"/>
    <col min="8696" max="8696" width="9" customWidth="1"/>
    <col min="8697" max="8697" width="12.08984375" customWidth="1"/>
    <col min="8698" max="8698" width="37" customWidth="1"/>
    <col min="8699" max="8699" width="7.6328125" customWidth="1"/>
    <col min="8700" max="8700" width="15.08984375" customWidth="1"/>
    <col min="8701" max="8701" width="4.6328125" customWidth="1"/>
    <col min="8702" max="8702" width="10.6328125" bestFit="1" customWidth="1"/>
    <col min="8703" max="8703" width="14.54296875" customWidth="1"/>
    <col min="8704" max="8704" width="4.6328125" customWidth="1"/>
    <col min="8705" max="8705" width="10.36328125" customWidth="1"/>
    <col min="8709" max="8709" width="7.6328125" customWidth="1"/>
    <col min="8710" max="8710" width="0" hidden="1" customWidth="1"/>
    <col min="8711" max="8711" width="33.90625" customWidth="1"/>
    <col min="8713" max="8713" width="10.453125" customWidth="1"/>
    <col min="8717" max="8717" width="18.6328125" customWidth="1"/>
    <col min="8721" max="8721" width="25.08984375" customWidth="1"/>
    <col min="8952" max="8952" width="9" customWidth="1"/>
    <col min="8953" max="8953" width="12.08984375" customWidth="1"/>
    <col min="8954" max="8954" width="37" customWidth="1"/>
    <col min="8955" max="8955" width="7.6328125" customWidth="1"/>
    <col min="8956" max="8956" width="15.08984375" customWidth="1"/>
    <col min="8957" max="8957" width="4.6328125" customWidth="1"/>
    <col min="8958" max="8958" width="10.6328125" bestFit="1" customWidth="1"/>
    <col min="8959" max="8959" width="14.54296875" customWidth="1"/>
    <col min="8960" max="8960" width="4.6328125" customWidth="1"/>
    <col min="8961" max="8961" width="10.36328125" customWidth="1"/>
    <col min="8965" max="8965" width="7.6328125" customWidth="1"/>
    <col min="8966" max="8966" width="0" hidden="1" customWidth="1"/>
    <col min="8967" max="8967" width="33.90625" customWidth="1"/>
    <col min="8969" max="8969" width="10.453125" customWidth="1"/>
    <col min="8973" max="8973" width="18.6328125" customWidth="1"/>
    <col min="8977" max="8977" width="25.08984375" customWidth="1"/>
    <col min="9208" max="9208" width="9" customWidth="1"/>
    <col min="9209" max="9209" width="12.08984375" customWidth="1"/>
    <col min="9210" max="9210" width="37" customWidth="1"/>
    <col min="9211" max="9211" width="7.6328125" customWidth="1"/>
    <col min="9212" max="9212" width="15.08984375" customWidth="1"/>
    <col min="9213" max="9213" width="4.6328125" customWidth="1"/>
    <col min="9214" max="9214" width="10.6328125" bestFit="1" customWidth="1"/>
    <col min="9215" max="9215" width="14.54296875" customWidth="1"/>
    <col min="9216" max="9216" width="4.6328125" customWidth="1"/>
    <col min="9217" max="9217" width="10.36328125" customWidth="1"/>
    <col min="9221" max="9221" width="7.6328125" customWidth="1"/>
    <col min="9222" max="9222" width="0" hidden="1" customWidth="1"/>
    <col min="9223" max="9223" width="33.90625" customWidth="1"/>
    <col min="9225" max="9225" width="10.453125" customWidth="1"/>
    <col min="9229" max="9229" width="18.6328125" customWidth="1"/>
    <col min="9233" max="9233" width="25.08984375" customWidth="1"/>
    <col min="9464" max="9464" width="9" customWidth="1"/>
    <col min="9465" max="9465" width="12.08984375" customWidth="1"/>
    <col min="9466" max="9466" width="37" customWidth="1"/>
    <col min="9467" max="9467" width="7.6328125" customWidth="1"/>
    <col min="9468" max="9468" width="15.08984375" customWidth="1"/>
    <col min="9469" max="9469" width="4.6328125" customWidth="1"/>
    <col min="9470" max="9470" width="10.6328125" bestFit="1" customWidth="1"/>
    <col min="9471" max="9471" width="14.54296875" customWidth="1"/>
    <col min="9472" max="9472" width="4.6328125" customWidth="1"/>
    <col min="9473" max="9473" width="10.36328125" customWidth="1"/>
    <col min="9477" max="9477" width="7.6328125" customWidth="1"/>
    <col min="9478" max="9478" width="0" hidden="1" customWidth="1"/>
    <col min="9479" max="9479" width="33.90625" customWidth="1"/>
    <col min="9481" max="9481" width="10.453125" customWidth="1"/>
    <col min="9485" max="9485" width="18.6328125" customWidth="1"/>
    <col min="9489" max="9489" width="25.08984375" customWidth="1"/>
    <col min="9720" max="9720" width="9" customWidth="1"/>
    <col min="9721" max="9721" width="12.08984375" customWidth="1"/>
    <col min="9722" max="9722" width="37" customWidth="1"/>
    <col min="9723" max="9723" width="7.6328125" customWidth="1"/>
    <col min="9724" max="9724" width="15.08984375" customWidth="1"/>
    <col min="9725" max="9725" width="4.6328125" customWidth="1"/>
    <col min="9726" max="9726" width="10.6328125" bestFit="1" customWidth="1"/>
    <col min="9727" max="9727" width="14.54296875" customWidth="1"/>
    <col min="9728" max="9728" width="4.6328125" customWidth="1"/>
    <col min="9729" max="9729" width="10.36328125" customWidth="1"/>
    <col min="9733" max="9733" width="7.6328125" customWidth="1"/>
    <col min="9734" max="9734" width="0" hidden="1" customWidth="1"/>
    <col min="9735" max="9735" width="33.90625" customWidth="1"/>
    <col min="9737" max="9737" width="10.453125" customWidth="1"/>
    <col min="9741" max="9741" width="18.6328125" customWidth="1"/>
    <col min="9745" max="9745" width="25.08984375" customWidth="1"/>
    <col min="9976" max="9976" width="9" customWidth="1"/>
    <col min="9977" max="9977" width="12.08984375" customWidth="1"/>
    <col min="9978" max="9978" width="37" customWidth="1"/>
    <col min="9979" max="9979" width="7.6328125" customWidth="1"/>
    <col min="9980" max="9980" width="15.08984375" customWidth="1"/>
    <col min="9981" max="9981" width="4.6328125" customWidth="1"/>
    <col min="9982" max="9982" width="10.6328125" bestFit="1" customWidth="1"/>
    <col min="9983" max="9983" width="14.54296875" customWidth="1"/>
    <col min="9984" max="9984" width="4.6328125" customWidth="1"/>
    <col min="9985" max="9985" width="10.36328125" customWidth="1"/>
    <col min="9989" max="9989" width="7.6328125" customWidth="1"/>
    <col min="9990" max="9990" width="0" hidden="1" customWidth="1"/>
    <col min="9991" max="9991" width="33.90625" customWidth="1"/>
    <col min="9993" max="9993" width="10.453125" customWidth="1"/>
    <col min="9997" max="9997" width="18.6328125" customWidth="1"/>
    <col min="10001" max="10001" width="25.08984375" customWidth="1"/>
    <col min="10232" max="10232" width="9" customWidth="1"/>
    <col min="10233" max="10233" width="12.08984375" customWidth="1"/>
    <col min="10234" max="10234" width="37" customWidth="1"/>
    <col min="10235" max="10235" width="7.6328125" customWidth="1"/>
    <col min="10236" max="10236" width="15.08984375" customWidth="1"/>
    <col min="10237" max="10237" width="4.6328125" customWidth="1"/>
    <col min="10238" max="10238" width="10.6328125" bestFit="1" customWidth="1"/>
    <col min="10239" max="10239" width="14.54296875" customWidth="1"/>
    <col min="10240" max="10240" width="4.6328125" customWidth="1"/>
    <col min="10241" max="10241" width="10.36328125" customWidth="1"/>
    <col min="10245" max="10245" width="7.6328125" customWidth="1"/>
    <col min="10246" max="10246" width="0" hidden="1" customWidth="1"/>
    <col min="10247" max="10247" width="33.90625" customWidth="1"/>
    <col min="10249" max="10249" width="10.453125" customWidth="1"/>
    <col min="10253" max="10253" width="18.6328125" customWidth="1"/>
    <col min="10257" max="10257" width="25.08984375" customWidth="1"/>
    <col min="10488" max="10488" width="9" customWidth="1"/>
    <col min="10489" max="10489" width="12.08984375" customWidth="1"/>
    <col min="10490" max="10490" width="37" customWidth="1"/>
    <col min="10491" max="10491" width="7.6328125" customWidth="1"/>
    <col min="10492" max="10492" width="15.08984375" customWidth="1"/>
    <col min="10493" max="10493" width="4.6328125" customWidth="1"/>
    <col min="10494" max="10494" width="10.6328125" bestFit="1" customWidth="1"/>
    <col min="10495" max="10495" width="14.54296875" customWidth="1"/>
    <col min="10496" max="10496" width="4.6328125" customWidth="1"/>
    <col min="10497" max="10497" width="10.36328125" customWidth="1"/>
    <col min="10501" max="10501" width="7.6328125" customWidth="1"/>
    <col min="10502" max="10502" width="0" hidden="1" customWidth="1"/>
    <col min="10503" max="10503" width="33.90625" customWidth="1"/>
    <col min="10505" max="10505" width="10.453125" customWidth="1"/>
    <col min="10509" max="10509" width="18.6328125" customWidth="1"/>
    <col min="10513" max="10513" width="25.08984375" customWidth="1"/>
    <col min="10744" max="10744" width="9" customWidth="1"/>
    <col min="10745" max="10745" width="12.08984375" customWidth="1"/>
    <col min="10746" max="10746" width="37" customWidth="1"/>
    <col min="10747" max="10747" width="7.6328125" customWidth="1"/>
    <col min="10748" max="10748" width="15.08984375" customWidth="1"/>
    <col min="10749" max="10749" width="4.6328125" customWidth="1"/>
    <col min="10750" max="10750" width="10.6328125" bestFit="1" customWidth="1"/>
    <col min="10751" max="10751" width="14.54296875" customWidth="1"/>
    <col min="10752" max="10752" width="4.6328125" customWidth="1"/>
    <col min="10753" max="10753" width="10.36328125" customWidth="1"/>
    <col min="10757" max="10757" width="7.6328125" customWidth="1"/>
    <col min="10758" max="10758" width="0" hidden="1" customWidth="1"/>
    <col min="10759" max="10759" width="33.90625" customWidth="1"/>
    <col min="10761" max="10761" width="10.453125" customWidth="1"/>
    <col min="10765" max="10765" width="18.6328125" customWidth="1"/>
    <col min="10769" max="10769" width="25.08984375" customWidth="1"/>
    <col min="11000" max="11000" width="9" customWidth="1"/>
    <col min="11001" max="11001" width="12.08984375" customWidth="1"/>
    <col min="11002" max="11002" width="37" customWidth="1"/>
    <col min="11003" max="11003" width="7.6328125" customWidth="1"/>
    <col min="11004" max="11004" width="15.08984375" customWidth="1"/>
    <col min="11005" max="11005" width="4.6328125" customWidth="1"/>
    <col min="11006" max="11006" width="10.6328125" bestFit="1" customWidth="1"/>
    <col min="11007" max="11007" width="14.54296875" customWidth="1"/>
    <col min="11008" max="11008" width="4.6328125" customWidth="1"/>
    <col min="11009" max="11009" width="10.36328125" customWidth="1"/>
    <col min="11013" max="11013" width="7.6328125" customWidth="1"/>
    <col min="11014" max="11014" width="0" hidden="1" customWidth="1"/>
    <col min="11015" max="11015" width="33.90625" customWidth="1"/>
    <col min="11017" max="11017" width="10.453125" customWidth="1"/>
    <col min="11021" max="11021" width="18.6328125" customWidth="1"/>
    <col min="11025" max="11025" width="25.08984375" customWidth="1"/>
    <col min="11256" max="11256" width="9" customWidth="1"/>
    <col min="11257" max="11257" width="12.08984375" customWidth="1"/>
    <col min="11258" max="11258" width="37" customWidth="1"/>
    <col min="11259" max="11259" width="7.6328125" customWidth="1"/>
    <col min="11260" max="11260" width="15.08984375" customWidth="1"/>
    <col min="11261" max="11261" width="4.6328125" customWidth="1"/>
    <col min="11262" max="11262" width="10.6328125" bestFit="1" customWidth="1"/>
    <col min="11263" max="11263" width="14.54296875" customWidth="1"/>
    <col min="11264" max="11264" width="4.6328125" customWidth="1"/>
    <col min="11265" max="11265" width="10.36328125" customWidth="1"/>
    <col min="11269" max="11269" width="7.6328125" customWidth="1"/>
    <col min="11270" max="11270" width="0" hidden="1" customWidth="1"/>
    <col min="11271" max="11271" width="33.90625" customWidth="1"/>
    <col min="11273" max="11273" width="10.453125" customWidth="1"/>
    <col min="11277" max="11277" width="18.6328125" customWidth="1"/>
    <col min="11281" max="11281" width="25.08984375" customWidth="1"/>
    <col min="11512" max="11512" width="9" customWidth="1"/>
    <col min="11513" max="11513" width="12.08984375" customWidth="1"/>
    <col min="11514" max="11514" width="37" customWidth="1"/>
    <col min="11515" max="11515" width="7.6328125" customWidth="1"/>
    <col min="11516" max="11516" width="15.08984375" customWidth="1"/>
    <col min="11517" max="11517" width="4.6328125" customWidth="1"/>
    <col min="11518" max="11518" width="10.6328125" bestFit="1" customWidth="1"/>
    <col min="11519" max="11519" width="14.54296875" customWidth="1"/>
    <col min="11520" max="11520" width="4.6328125" customWidth="1"/>
    <col min="11521" max="11521" width="10.36328125" customWidth="1"/>
    <col min="11525" max="11525" width="7.6328125" customWidth="1"/>
    <col min="11526" max="11526" width="0" hidden="1" customWidth="1"/>
    <col min="11527" max="11527" width="33.90625" customWidth="1"/>
    <col min="11529" max="11529" width="10.453125" customWidth="1"/>
    <col min="11533" max="11533" width="18.6328125" customWidth="1"/>
    <col min="11537" max="11537" width="25.08984375" customWidth="1"/>
    <col min="11768" max="11768" width="9" customWidth="1"/>
    <col min="11769" max="11769" width="12.08984375" customWidth="1"/>
    <col min="11770" max="11770" width="37" customWidth="1"/>
    <col min="11771" max="11771" width="7.6328125" customWidth="1"/>
    <col min="11772" max="11772" width="15.08984375" customWidth="1"/>
    <col min="11773" max="11773" width="4.6328125" customWidth="1"/>
    <col min="11774" max="11774" width="10.6328125" bestFit="1" customWidth="1"/>
    <col min="11775" max="11775" width="14.54296875" customWidth="1"/>
    <col min="11776" max="11776" width="4.6328125" customWidth="1"/>
    <col min="11777" max="11777" width="10.36328125" customWidth="1"/>
    <col min="11781" max="11781" width="7.6328125" customWidth="1"/>
    <col min="11782" max="11782" width="0" hidden="1" customWidth="1"/>
    <col min="11783" max="11783" width="33.90625" customWidth="1"/>
    <col min="11785" max="11785" width="10.453125" customWidth="1"/>
    <col min="11789" max="11789" width="18.6328125" customWidth="1"/>
    <col min="11793" max="11793" width="25.08984375" customWidth="1"/>
    <col min="12024" max="12024" width="9" customWidth="1"/>
    <col min="12025" max="12025" width="12.08984375" customWidth="1"/>
    <col min="12026" max="12026" width="37" customWidth="1"/>
    <col min="12027" max="12027" width="7.6328125" customWidth="1"/>
    <col min="12028" max="12028" width="15.08984375" customWidth="1"/>
    <col min="12029" max="12029" width="4.6328125" customWidth="1"/>
    <col min="12030" max="12030" width="10.6328125" bestFit="1" customWidth="1"/>
    <col min="12031" max="12031" width="14.54296875" customWidth="1"/>
    <col min="12032" max="12032" width="4.6328125" customWidth="1"/>
    <col min="12033" max="12033" width="10.36328125" customWidth="1"/>
    <col min="12037" max="12037" width="7.6328125" customWidth="1"/>
    <col min="12038" max="12038" width="0" hidden="1" customWidth="1"/>
    <col min="12039" max="12039" width="33.90625" customWidth="1"/>
    <col min="12041" max="12041" width="10.453125" customWidth="1"/>
    <col min="12045" max="12045" width="18.6328125" customWidth="1"/>
    <col min="12049" max="12049" width="25.08984375" customWidth="1"/>
    <col min="12280" max="12280" width="9" customWidth="1"/>
    <col min="12281" max="12281" width="12.08984375" customWidth="1"/>
    <col min="12282" max="12282" width="37" customWidth="1"/>
    <col min="12283" max="12283" width="7.6328125" customWidth="1"/>
    <col min="12284" max="12284" width="15.08984375" customWidth="1"/>
    <col min="12285" max="12285" width="4.6328125" customWidth="1"/>
    <col min="12286" max="12286" width="10.6328125" bestFit="1" customWidth="1"/>
    <col min="12287" max="12287" width="14.54296875" customWidth="1"/>
    <col min="12288" max="12288" width="4.6328125" customWidth="1"/>
    <col min="12289" max="12289" width="10.36328125" customWidth="1"/>
    <col min="12293" max="12293" width="7.6328125" customWidth="1"/>
    <col min="12294" max="12294" width="0" hidden="1" customWidth="1"/>
    <col min="12295" max="12295" width="33.90625" customWidth="1"/>
    <col min="12297" max="12297" width="10.453125" customWidth="1"/>
    <col min="12301" max="12301" width="18.6328125" customWidth="1"/>
    <col min="12305" max="12305" width="25.08984375" customWidth="1"/>
    <col min="12536" max="12536" width="9" customWidth="1"/>
    <col min="12537" max="12537" width="12.08984375" customWidth="1"/>
    <col min="12538" max="12538" width="37" customWidth="1"/>
    <col min="12539" max="12539" width="7.6328125" customWidth="1"/>
    <col min="12540" max="12540" width="15.08984375" customWidth="1"/>
    <col min="12541" max="12541" width="4.6328125" customWidth="1"/>
    <col min="12542" max="12542" width="10.6328125" bestFit="1" customWidth="1"/>
    <col min="12543" max="12543" width="14.54296875" customWidth="1"/>
    <col min="12544" max="12544" width="4.6328125" customWidth="1"/>
    <col min="12545" max="12545" width="10.36328125" customWidth="1"/>
    <col min="12549" max="12549" width="7.6328125" customWidth="1"/>
    <col min="12550" max="12550" width="0" hidden="1" customWidth="1"/>
    <col min="12551" max="12551" width="33.90625" customWidth="1"/>
    <col min="12553" max="12553" width="10.453125" customWidth="1"/>
    <col min="12557" max="12557" width="18.6328125" customWidth="1"/>
    <col min="12561" max="12561" width="25.08984375" customWidth="1"/>
    <col min="12792" max="12792" width="9" customWidth="1"/>
    <col min="12793" max="12793" width="12.08984375" customWidth="1"/>
    <col min="12794" max="12794" width="37" customWidth="1"/>
    <col min="12795" max="12795" width="7.6328125" customWidth="1"/>
    <col min="12796" max="12796" width="15.08984375" customWidth="1"/>
    <col min="12797" max="12797" width="4.6328125" customWidth="1"/>
    <col min="12798" max="12798" width="10.6328125" bestFit="1" customWidth="1"/>
    <col min="12799" max="12799" width="14.54296875" customWidth="1"/>
    <col min="12800" max="12800" width="4.6328125" customWidth="1"/>
    <col min="12801" max="12801" width="10.36328125" customWidth="1"/>
    <col min="12805" max="12805" width="7.6328125" customWidth="1"/>
    <col min="12806" max="12806" width="0" hidden="1" customWidth="1"/>
    <col min="12807" max="12807" width="33.90625" customWidth="1"/>
    <col min="12809" max="12809" width="10.453125" customWidth="1"/>
    <col min="12813" max="12813" width="18.6328125" customWidth="1"/>
    <col min="12817" max="12817" width="25.08984375" customWidth="1"/>
    <col min="13048" max="13048" width="9" customWidth="1"/>
    <col min="13049" max="13049" width="12.08984375" customWidth="1"/>
    <col min="13050" max="13050" width="37" customWidth="1"/>
    <col min="13051" max="13051" width="7.6328125" customWidth="1"/>
    <col min="13052" max="13052" width="15.08984375" customWidth="1"/>
    <col min="13053" max="13053" width="4.6328125" customWidth="1"/>
    <col min="13054" max="13054" width="10.6328125" bestFit="1" customWidth="1"/>
    <col min="13055" max="13055" width="14.54296875" customWidth="1"/>
    <col min="13056" max="13056" width="4.6328125" customWidth="1"/>
    <col min="13057" max="13057" width="10.36328125" customWidth="1"/>
    <col min="13061" max="13061" width="7.6328125" customWidth="1"/>
    <col min="13062" max="13062" width="0" hidden="1" customWidth="1"/>
    <col min="13063" max="13063" width="33.90625" customWidth="1"/>
    <col min="13065" max="13065" width="10.453125" customWidth="1"/>
    <col min="13069" max="13069" width="18.6328125" customWidth="1"/>
    <col min="13073" max="13073" width="25.08984375" customWidth="1"/>
    <col min="13304" max="13304" width="9" customWidth="1"/>
    <col min="13305" max="13305" width="12.08984375" customWidth="1"/>
    <col min="13306" max="13306" width="37" customWidth="1"/>
    <col min="13307" max="13307" width="7.6328125" customWidth="1"/>
    <col min="13308" max="13308" width="15.08984375" customWidth="1"/>
    <col min="13309" max="13309" width="4.6328125" customWidth="1"/>
    <col min="13310" max="13310" width="10.6328125" bestFit="1" customWidth="1"/>
    <col min="13311" max="13311" width="14.54296875" customWidth="1"/>
    <col min="13312" max="13312" width="4.6328125" customWidth="1"/>
    <col min="13313" max="13313" width="10.36328125" customWidth="1"/>
    <col min="13317" max="13317" width="7.6328125" customWidth="1"/>
    <col min="13318" max="13318" width="0" hidden="1" customWidth="1"/>
    <col min="13319" max="13319" width="33.90625" customWidth="1"/>
    <col min="13321" max="13321" width="10.453125" customWidth="1"/>
    <col min="13325" max="13325" width="18.6328125" customWidth="1"/>
    <col min="13329" max="13329" width="25.08984375" customWidth="1"/>
    <col min="13560" max="13560" width="9" customWidth="1"/>
    <col min="13561" max="13561" width="12.08984375" customWidth="1"/>
    <col min="13562" max="13562" width="37" customWidth="1"/>
    <col min="13563" max="13563" width="7.6328125" customWidth="1"/>
    <col min="13564" max="13564" width="15.08984375" customWidth="1"/>
    <col min="13565" max="13565" width="4.6328125" customWidth="1"/>
    <col min="13566" max="13566" width="10.6328125" bestFit="1" customWidth="1"/>
    <col min="13567" max="13567" width="14.54296875" customWidth="1"/>
    <col min="13568" max="13568" width="4.6328125" customWidth="1"/>
    <col min="13569" max="13569" width="10.36328125" customWidth="1"/>
    <col min="13573" max="13573" width="7.6328125" customWidth="1"/>
    <col min="13574" max="13574" width="0" hidden="1" customWidth="1"/>
    <col min="13575" max="13575" width="33.90625" customWidth="1"/>
    <col min="13577" max="13577" width="10.453125" customWidth="1"/>
    <col min="13581" max="13581" width="18.6328125" customWidth="1"/>
    <col min="13585" max="13585" width="25.08984375" customWidth="1"/>
    <col min="13816" max="13816" width="9" customWidth="1"/>
    <col min="13817" max="13817" width="12.08984375" customWidth="1"/>
    <col min="13818" max="13818" width="37" customWidth="1"/>
    <col min="13819" max="13819" width="7.6328125" customWidth="1"/>
    <col min="13820" max="13820" width="15.08984375" customWidth="1"/>
    <col min="13821" max="13821" width="4.6328125" customWidth="1"/>
    <col min="13822" max="13822" width="10.6328125" bestFit="1" customWidth="1"/>
    <col min="13823" max="13823" width="14.54296875" customWidth="1"/>
    <col min="13824" max="13824" width="4.6328125" customWidth="1"/>
    <col min="13825" max="13825" width="10.36328125" customWidth="1"/>
    <col min="13829" max="13829" width="7.6328125" customWidth="1"/>
    <col min="13830" max="13830" width="0" hidden="1" customWidth="1"/>
    <col min="13831" max="13831" width="33.90625" customWidth="1"/>
    <col min="13833" max="13833" width="10.453125" customWidth="1"/>
    <col min="13837" max="13837" width="18.6328125" customWidth="1"/>
    <col min="13841" max="13841" width="25.08984375" customWidth="1"/>
    <col min="14072" max="14072" width="9" customWidth="1"/>
    <col min="14073" max="14073" width="12.08984375" customWidth="1"/>
    <col min="14074" max="14074" width="37" customWidth="1"/>
    <col min="14075" max="14075" width="7.6328125" customWidth="1"/>
    <col min="14076" max="14076" width="15.08984375" customWidth="1"/>
    <col min="14077" max="14077" width="4.6328125" customWidth="1"/>
    <col min="14078" max="14078" width="10.6328125" bestFit="1" customWidth="1"/>
    <col min="14079" max="14079" width="14.54296875" customWidth="1"/>
    <col min="14080" max="14080" width="4.6328125" customWidth="1"/>
    <col min="14081" max="14081" width="10.36328125" customWidth="1"/>
    <col min="14085" max="14085" width="7.6328125" customWidth="1"/>
    <col min="14086" max="14086" width="0" hidden="1" customWidth="1"/>
    <col min="14087" max="14087" width="33.90625" customWidth="1"/>
    <col min="14089" max="14089" width="10.453125" customWidth="1"/>
    <col min="14093" max="14093" width="18.6328125" customWidth="1"/>
    <col min="14097" max="14097" width="25.08984375" customWidth="1"/>
    <col min="14328" max="14328" width="9" customWidth="1"/>
    <col min="14329" max="14329" width="12.08984375" customWidth="1"/>
    <col min="14330" max="14330" width="37" customWidth="1"/>
    <col min="14331" max="14331" width="7.6328125" customWidth="1"/>
    <col min="14332" max="14332" width="15.08984375" customWidth="1"/>
    <col min="14333" max="14333" width="4.6328125" customWidth="1"/>
    <col min="14334" max="14334" width="10.6328125" bestFit="1" customWidth="1"/>
    <col min="14335" max="14335" width="14.54296875" customWidth="1"/>
    <col min="14336" max="14336" width="4.6328125" customWidth="1"/>
    <col min="14337" max="14337" width="10.36328125" customWidth="1"/>
    <col min="14341" max="14341" width="7.6328125" customWidth="1"/>
    <col min="14342" max="14342" width="0" hidden="1" customWidth="1"/>
    <col min="14343" max="14343" width="33.90625" customWidth="1"/>
    <col min="14345" max="14345" width="10.453125" customWidth="1"/>
    <col min="14349" max="14349" width="18.6328125" customWidth="1"/>
    <col min="14353" max="14353" width="25.08984375" customWidth="1"/>
    <col min="14584" max="14584" width="9" customWidth="1"/>
    <col min="14585" max="14585" width="12.08984375" customWidth="1"/>
    <col min="14586" max="14586" width="37" customWidth="1"/>
    <col min="14587" max="14587" width="7.6328125" customWidth="1"/>
    <col min="14588" max="14588" width="15.08984375" customWidth="1"/>
    <col min="14589" max="14589" width="4.6328125" customWidth="1"/>
    <col min="14590" max="14590" width="10.6328125" bestFit="1" customWidth="1"/>
    <col min="14591" max="14591" width="14.54296875" customWidth="1"/>
    <col min="14592" max="14592" width="4.6328125" customWidth="1"/>
    <col min="14593" max="14593" width="10.36328125" customWidth="1"/>
    <col min="14597" max="14597" width="7.6328125" customWidth="1"/>
    <col min="14598" max="14598" width="0" hidden="1" customWidth="1"/>
    <col min="14599" max="14599" width="33.90625" customWidth="1"/>
    <col min="14601" max="14601" width="10.453125" customWidth="1"/>
    <col min="14605" max="14605" width="18.6328125" customWidth="1"/>
    <col min="14609" max="14609" width="25.08984375" customWidth="1"/>
    <col min="14840" max="14840" width="9" customWidth="1"/>
    <col min="14841" max="14841" width="12.08984375" customWidth="1"/>
    <col min="14842" max="14842" width="37" customWidth="1"/>
    <col min="14843" max="14843" width="7.6328125" customWidth="1"/>
    <col min="14844" max="14844" width="15.08984375" customWidth="1"/>
    <col min="14845" max="14845" width="4.6328125" customWidth="1"/>
    <col min="14846" max="14846" width="10.6328125" bestFit="1" customWidth="1"/>
    <col min="14847" max="14847" width="14.54296875" customWidth="1"/>
    <col min="14848" max="14848" width="4.6328125" customWidth="1"/>
    <col min="14849" max="14849" width="10.36328125" customWidth="1"/>
    <col min="14853" max="14853" width="7.6328125" customWidth="1"/>
    <col min="14854" max="14854" width="0" hidden="1" customWidth="1"/>
    <col min="14855" max="14855" width="33.90625" customWidth="1"/>
    <col min="14857" max="14857" width="10.453125" customWidth="1"/>
    <col min="14861" max="14861" width="18.6328125" customWidth="1"/>
    <col min="14865" max="14865" width="25.08984375" customWidth="1"/>
    <col min="15096" max="15096" width="9" customWidth="1"/>
    <col min="15097" max="15097" width="12.08984375" customWidth="1"/>
    <col min="15098" max="15098" width="37" customWidth="1"/>
    <col min="15099" max="15099" width="7.6328125" customWidth="1"/>
    <col min="15100" max="15100" width="15.08984375" customWidth="1"/>
    <col min="15101" max="15101" width="4.6328125" customWidth="1"/>
    <col min="15102" max="15102" width="10.6328125" bestFit="1" customWidth="1"/>
    <col min="15103" max="15103" width="14.54296875" customWidth="1"/>
    <col min="15104" max="15104" width="4.6328125" customWidth="1"/>
    <col min="15105" max="15105" width="10.36328125" customWidth="1"/>
    <col min="15109" max="15109" width="7.6328125" customWidth="1"/>
    <col min="15110" max="15110" width="0" hidden="1" customWidth="1"/>
    <col min="15111" max="15111" width="33.90625" customWidth="1"/>
    <col min="15113" max="15113" width="10.453125" customWidth="1"/>
    <col min="15117" max="15117" width="18.6328125" customWidth="1"/>
    <col min="15121" max="15121" width="25.08984375" customWidth="1"/>
    <col min="15352" max="15352" width="9" customWidth="1"/>
    <col min="15353" max="15353" width="12.08984375" customWidth="1"/>
    <col min="15354" max="15354" width="37" customWidth="1"/>
    <col min="15355" max="15355" width="7.6328125" customWidth="1"/>
    <col min="15356" max="15356" width="15.08984375" customWidth="1"/>
    <col min="15357" max="15357" width="4.6328125" customWidth="1"/>
    <col min="15358" max="15358" width="10.6328125" bestFit="1" customWidth="1"/>
    <col min="15359" max="15359" width="14.54296875" customWidth="1"/>
    <col min="15360" max="15360" width="4.6328125" customWidth="1"/>
    <col min="15361" max="15361" width="10.36328125" customWidth="1"/>
    <col min="15365" max="15365" width="7.6328125" customWidth="1"/>
    <col min="15366" max="15366" width="0" hidden="1" customWidth="1"/>
    <col min="15367" max="15367" width="33.90625" customWidth="1"/>
    <col min="15369" max="15369" width="10.453125" customWidth="1"/>
    <col min="15373" max="15373" width="18.6328125" customWidth="1"/>
    <col min="15377" max="15377" width="25.08984375" customWidth="1"/>
    <col min="15608" max="15608" width="9" customWidth="1"/>
    <col min="15609" max="15609" width="12.08984375" customWidth="1"/>
    <col min="15610" max="15610" width="37" customWidth="1"/>
    <col min="15611" max="15611" width="7.6328125" customWidth="1"/>
    <col min="15612" max="15612" width="15.08984375" customWidth="1"/>
    <col min="15613" max="15613" width="4.6328125" customWidth="1"/>
    <col min="15614" max="15614" width="10.6328125" bestFit="1" customWidth="1"/>
    <col min="15615" max="15615" width="14.54296875" customWidth="1"/>
    <col min="15616" max="15616" width="4.6328125" customWidth="1"/>
    <col min="15617" max="15617" width="10.36328125" customWidth="1"/>
    <col min="15621" max="15621" width="7.6328125" customWidth="1"/>
    <col min="15622" max="15622" width="0" hidden="1" customWidth="1"/>
    <col min="15623" max="15623" width="33.90625" customWidth="1"/>
    <col min="15625" max="15625" width="10.453125" customWidth="1"/>
    <col min="15629" max="15629" width="18.6328125" customWidth="1"/>
    <col min="15633" max="15633" width="25.08984375" customWidth="1"/>
    <col min="15864" max="15864" width="9" customWidth="1"/>
    <col min="15865" max="15865" width="12.08984375" customWidth="1"/>
    <col min="15866" max="15866" width="37" customWidth="1"/>
    <col min="15867" max="15867" width="7.6328125" customWidth="1"/>
    <col min="15868" max="15868" width="15.08984375" customWidth="1"/>
    <col min="15869" max="15869" width="4.6328125" customWidth="1"/>
    <col min="15870" max="15870" width="10.6328125" bestFit="1" customWidth="1"/>
    <col min="15871" max="15871" width="14.54296875" customWidth="1"/>
    <col min="15872" max="15872" width="4.6328125" customWidth="1"/>
    <col min="15873" max="15873" width="10.36328125" customWidth="1"/>
    <col min="15877" max="15877" width="7.6328125" customWidth="1"/>
    <col min="15878" max="15878" width="0" hidden="1" customWidth="1"/>
    <col min="15879" max="15879" width="33.90625" customWidth="1"/>
    <col min="15881" max="15881" width="10.453125" customWidth="1"/>
    <col min="15885" max="15885" width="18.6328125" customWidth="1"/>
    <col min="15889" max="15889" width="25.08984375" customWidth="1"/>
    <col min="16120" max="16120" width="9" customWidth="1"/>
    <col min="16121" max="16121" width="12.08984375" customWidth="1"/>
    <col min="16122" max="16122" width="37" customWidth="1"/>
    <col min="16123" max="16123" width="7.6328125" customWidth="1"/>
    <col min="16124" max="16124" width="15.08984375" customWidth="1"/>
    <col min="16125" max="16125" width="4.6328125" customWidth="1"/>
    <col min="16126" max="16126" width="10.6328125" bestFit="1" customWidth="1"/>
    <col min="16127" max="16127" width="14.54296875" customWidth="1"/>
    <col min="16128" max="16128" width="4.6328125" customWidth="1"/>
    <col min="16129" max="16129" width="10.36328125" customWidth="1"/>
    <col min="16133" max="16133" width="7.6328125" customWidth="1"/>
    <col min="16134" max="16134" width="0" hidden="1" customWidth="1"/>
    <col min="16135" max="16135" width="33.90625" customWidth="1"/>
    <col min="16137" max="16137" width="10.453125" customWidth="1"/>
    <col min="16141" max="16141" width="18.6328125" customWidth="1"/>
    <col min="16145" max="16145" width="25.08984375" customWidth="1"/>
  </cols>
  <sheetData>
    <row r="1" spans="1:12" ht="25" x14ac:dyDescent="0.5">
      <c r="A1" s="1" t="s">
        <v>211</v>
      </c>
      <c r="B1" s="38"/>
      <c r="C1" s="38"/>
      <c r="D1" s="39"/>
      <c r="E1" s="1"/>
      <c r="F1" s="40"/>
      <c r="G1" s="8" t="s">
        <v>0</v>
      </c>
      <c r="H1" s="5"/>
      <c r="I1" s="5"/>
      <c r="K1" s="2" t="s">
        <v>0</v>
      </c>
    </row>
    <row r="2" spans="1:12" ht="18.5" x14ac:dyDescent="0.45">
      <c r="A2" s="1" t="s">
        <v>189</v>
      </c>
      <c r="B2" s="38"/>
      <c r="C2" s="38"/>
      <c r="D2" s="39"/>
      <c r="E2" s="1"/>
      <c r="F2" s="40"/>
      <c r="G2" s="7"/>
      <c r="H2" s="5"/>
      <c r="I2" s="5"/>
    </row>
    <row r="3" spans="1:12" ht="18.5" x14ac:dyDescent="0.45">
      <c r="A3" s="1" t="s">
        <v>212</v>
      </c>
      <c r="B3" s="38"/>
      <c r="C3" s="41"/>
      <c r="D3" s="39"/>
      <c r="E3" s="1"/>
      <c r="F3" s="40"/>
      <c r="G3" s="7"/>
      <c r="H3" s="5"/>
      <c r="I3" s="5"/>
    </row>
    <row r="4" spans="1:12" ht="14.25" customHeight="1" x14ac:dyDescent="0.5">
      <c r="C4" s="9"/>
      <c r="D4" s="7"/>
      <c r="E4" s="5"/>
      <c r="G4" s="7"/>
      <c r="H4" s="5"/>
      <c r="I4" s="5"/>
      <c r="J4" s="10"/>
    </row>
    <row r="5" spans="1:12" ht="17.25" customHeight="1" thickBot="1" x14ac:dyDescent="0.4">
      <c r="A5" s="11" t="s">
        <v>190</v>
      </c>
      <c r="C5" s="12"/>
      <c r="D5" s="13" t="s">
        <v>191</v>
      </c>
      <c r="E5" s="14"/>
      <c r="G5" s="13" t="s">
        <v>192</v>
      </c>
      <c r="H5" s="14"/>
      <c r="I5" s="15"/>
      <c r="J5" s="16" t="s">
        <v>193</v>
      </c>
    </row>
    <row r="6" spans="1:12" ht="15" customHeight="1" x14ac:dyDescent="0.5">
      <c r="C6" s="9"/>
      <c r="D6" s="31" t="s">
        <v>194</v>
      </c>
      <c r="E6" s="31" t="s">
        <v>195</v>
      </c>
      <c r="F6" s="31"/>
      <c r="G6" s="31" t="s">
        <v>194</v>
      </c>
      <c r="H6" s="31" t="s">
        <v>195</v>
      </c>
      <c r="I6" s="31"/>
      <c r="J6" s="31"/>
    </row>
    <row r="7" spans="1:12" ht="15" customHeight="1" x14ac:dyDescent="0.5">
      <c r="C7" s="9"/>
      <c r="D7" s="19">
        <v>99458</v>
      </c>
      <c r="E7" s="20">
        <f>D7/J7</f>
        <v>0.65772140514231303</v>
      </c>
      <c r="G7" s="19">
        <v>51758</v>
      </c>
      <c r="H7" s="20">
        <f>G7/J7</f>
        <v>0.34227859485768702</v>
      </c>
      <c r="J7" s="19">
        <f>SUM(D7,G7)</f>
        <v>151216</v>
      </c>
    </row>
    <row r="8" spans="1:12" ht="20.25" customHeight="1" x14ac:dyDescent="0.35">
      <c r="A8" s="4" t="s">
        <v>2</v>
      </c>
      <c r="C8" s="5"/>
      <c r="D8" s="7"/>
      <c r="G8" s="7"/>
      <c r="H8" s="5"/>
      <c r="L8" s="21"/>
    </row>
    <row r="9" spans="1:12" ht="14.25" customHeight="1" thickBot="1" x14ac:dyDescent="0.4">
      <c r="A9" s="18" t="s">
        <v>1</v>
      </c>
      <c r="B9" s="37"/>
      <c r="C9" s="5"/>
      <c r="D9" s="13" t="s">
        <v>191</v>
      </c>
      <c r="E9" s="14"/>
      <c r="G9" s="13" t="s">
        <v>192</v>
      </c>
      <c r="H9" s="14"/>
      <c r="I9" s="15"/>
      <c r="J9" s="16" t="s">
        <v>193</v>
      </c>
    </row>
    <row r="10" spans="1:12" ht="12.75" customHeight="1" x14ac:dyDescent="0.35">
      <c r="A10" s="10" t="s">
        <v>4</v>
      </c>
      <c r="B10" s="37"/>
      <c r="C10" s="12" t="s">
        <v>5</v>
      </c>
      <c r="D10" s="31" t="s">
        <v>194</v>
      </c>
      <c r="E10" s="31" t="s">
        <v>195</v>
      </c>
      <c r="F10" s="31"/>
      <c r="G10" s="31" t="s">
        <v>194</v>
      </c>
      <c r="H10" s="31" t="s">
        <v>195</v>
      </c>
      <c r="I10" s="31"/>
      <c r="J10" s="32"/>
    </row>
    <row r="11" spans="1:12" ht="17.25" customHeight="1" x14ac:dyDescent="0.35">
      <c r="A11" s="6" t="s">
        <v>6</v>
      </c>
      <c r="B11" s="3"/>
      <c r="C11" s="3" t="s">
        <v>7</v>
      </c>
      <c r="D11" s="19">
        <v>304</v>
      </c>
      <c r="E11" s="20">
        <f>D11/J11</f>
        <v>0.34506242905788875</v>
      </c>
      <c r="G11" s="19">
        <v>577</v>
      </c>
      <c r="H11" s="20">
        <f>G11/J11</f>
        <v>0.65493757094211125</v>
      </c>
      <c r="J11" s="19">
        <f>D11+G11</f>
        <v>881</v>
      </c>
    </row>
    <row r="12" spans="1:12" x14ac:dyDescent="0.35">
      <c r="A12" s="6" t="s">
        <v>8</v>
      </c>
      <c r="B12" s="3"/>
      <c r="C12" s="3" t="s">
        <v>9</v>
      </c>
      <c r="D12" s="19">
        <v>1399</v>
      </c>
      <c r="E12" s="20">
        <f t="shared" ref="E12:E22" si="0">D12/J12</f>
        <v>0.68848425196850394</v>
      </c>
      <c r="G12" s="19">
        <v>633</v>
      </c>
      <c r="H12" s="20">
        <f t="shared" ref="H12:H22" si="1">G12/J12</f>
        <v>0.31151574803149606</v>
      </c>
      <c r="J12" s="19">
        <f t="shared" ref="J12:J22" si="2">D12+G12</f>
        <v>2032</v>
      </c>
    </row>
    <row r="13" spans="1:12" x14ac:dyDescent="0.35">
      <c r="A13" s="17">
        <v>129</v>
      </c>
      <c r="B13" s="3"/>
      <c r="C13" s="3" t="s">
        <v>10</v>
      </c>
      <c r="D13" s="19">
        <v>680</v>
      </c>
      <c r="E13" s="20">
        <f t="shared" si="0"/>
        <v>0.43927648578811368</v>
      </c>
      <c r="G13" s="19">
        <v>868</v>
      </c>
      <c r="H13" s="20">
        <f t="shared" si="1"/>
        <v>0.56072351421188626</v>
      </c>
      <c r="J13" s="19">
        <f t="shared" si="2"/>
        <v>1548</v>
      </c>
    </row>
    <row r="14" spans="1:12" x14ac:dyDescent="0.35">
      <c r="A14" s="6" t="s">
        <v>11</v>
      </c>
      <c r="B14" s="3"/>
      <c r="C14" s="3" t="s">
        <v>12</v>
      </c>
      <c r="D14" s="19">
        <v>5960</v>
      </c>
      <c r="E14" s="20">
        <f t="shared" si="0"/>
        <v>0.84900284900284906</v>
      </c>
      <c r="G14" s="19">
        <v>1060</v>
      </c>
      <c r="H14" s="20">
        <f t="shared" si="1"/>
        <v>0.150997150997151</v>
      </c>
      <c r="J14" s="19">
        <f t="shared" si="2"/>
        <v>7020</v>
      </c>
    </row>
    <row r="15" spans="1:12" x14ac:dyDescent="0.35">
      <c r="A15" s="6" t="s">
        <v>13</v>
      </c>
      <c r="B15" s="3"/>
      <c r="C15" s="3" t="s">
        <v>14</v>
      </c>
      <c r="D15" s="19">
        <v>1352</v>
      </c>
      <c r="E15" s="20">
        <f t="shared" si="0"/>
        <v>0.52689010132501946</v>
      </c>
      <c r="G15" s="19">
        <v>1214</v>
      </c>
      <c r="H15" s="20">
        <f t="shared" si="1"/>
        <v>0.47310989867498049</v>
      </c>
      <c r="J15" s="19">
        <f t="shared" si="2"/>
        <v>2566</v>
      </c>
    </row>
    <row r="16" spans="1:12" x14ac:dyDescent="0.35">
      <c r="A16" s="6" t="s">
        <v>15</v>
      </c>
      <c r="B16" s="3"/>
      <c r="C16" s="3" t="s">
        <v>16</v>
      </c>
      <c r="D16" s="19">
        <v>4086</v>
      </c>
      <c r="E16" s="20">
        <f t="shared" si="0"/>
        <v>0.7318645889306824</v>
      </c>
      <c r="G16" s="19">
        <v>1497</v>
      </c>
      <c r="H16" s="20">
        <f t="shared" si="1"/>
        <v>0.2681354110693176</v>
      </c>
      <c r="J16" s="19">
        <f t="shared" si="2"/>
        <v>5583</v>
      </c>
    </row>
    <row r="17" spans="1:10" x14ac:dyDescent="0.35">
      <c r="A17" s="6" t="s">
        <v>17</v>
      </c>
      <c r="B17" s="3"/>
      <c r="C17" s="3" t="s">
        <v>18</v>
      </c>
      <c r="D17" s="19">
        <v>2276</v>
      </c>
      <c r="E17" s="20">
        <f t="shared" si="0"/>
        <v>0.6934795856185253</v>
      </c>
      <c r="G17" s="19">
        <v>1006</v>
      </c>
      <c r="H17" s="20">
        <f t="shared" si="1"/>
        <v>0.3065204143814747</v>
      </c>
      <c r="J17" s="19">
        <f t="shared" si="2"/>
        <v>3282</v>
      </c>
    </row>
    <row r="18" spans="1:10" x14ac:dyDescent="0.35">
      <c r="A18" s="6" t="s">
        <v>19</v>
      </c>
      <c r="B18" s="3"/>
      <c r="C18" s="3" t="s">
        <v>20</v>
      </c>
      <c r="D18" s="19">
        <v>1859</v>
      </c>
      <c r="E18" s="20">
        <f t="shared" si="0"/>
        <v>0.70230449565545905</v>
      </c>
      <c r="G18" s="19">
        <v>788</v>
      </c>
      <c r="H18" s="20">
        <f t="shared" si="1"/>
        <v>0.29769550434454101</v>
      </c>
      <c r="J18" s="19">
        <f t="shared" si="2"/>
        <v>2647</v>
      </c>
    </row>
    <row r="19" spans="1:10" x14ac:dyDescent="0.35">
      <c r="A19" s="6" t="s">
        <v>21</v>
      </c>
      <c r="B19" s="3"/>
      <c r="C19" s="3" t="s">
        <v>22</v>
      </c>
      <c r="D19" s="19">
        <v>10017</v>
      </c>
      <c r="E19" s="20">
        <f t="shared" si="0"/>
        <v>0.85425550059696398</v>
      </c>
      <c r="G19" s="19">
        <v>1709</v>
      </c>
      <c r="H19" s="20">
        <f t="shared" si="1"/>
        <v>0.14574449940303599</v>
      </c>
      <c r="J19" s="19">
        <f t="shared" si="2"/>
        <v>11726</v>
      </c>
    </row>
    <row r="20" spans="1:10" x14ac:dyDescent="0.35">
      <c r="A20" s="17">
        <v>127</v>
      </c>
      <c r="B20" s="3"/>
      <c r="C20" s="3" t="s">
        <v>23</v>
      </c>
      <c r="D20" s="19">
        <v>511</v>
      </c>
      <c r="E20" s="20">
        <f t="shared" si="0"/>
        <v>0.48806112702960841</v>
      </c>
      <c r="G20" s="19">
        <v>536</v>
      </c>
      <c r="H20" s="20">
        <f t="shared" si="1"/>
        <v>0.51193887297039165</v>
      </c>
      <c r="J20" s="19">
        <f t="shared" si="2"/>
        <v>1047</v>
      </c>
    </row>
    <row r="21" spans="1:10" x14ac:dyDescent="0.35">
      <c r="A21" s="6" t="s">
        <v>24</v>
      </c>
      <c r="B21" s="3"/>
      <c r="C21" s="3" t="s">
        <v>206</v>
      </c>
      <c r="D21" s="19">
        <v>8682</v>
      </c>
      <c r="E21" s="20">
        <f t="shared" si="0"/>
        <v>0.93284624476200706</v>
      </c>
      <c r="G21" s="19">
        <v>625</v>
      </c>
      <c r="H21" s="20">
        <f t="shared" si="1"/>
        <v>6.7153755237992913E-2</v>
      </c>
      <c r="J21" s="19">
        <f t="shared" si="2"/>
        <v>9307</v>
      </c>
    </row>
    <row r="22" spans="1:10" x14ac:dyDescent="0.35">
      <c r="A22" s="6" t="s">
        <v>25</v>
      </c>
      <c r="B22" s="3"/>
      <c r="C22" s="3" t="s">
        <v>26</v>
      </c>
      <c r="D22" s="19">
        <v>1268</v>
      </c>
      <c r="E22" s="20">
        <f t="shared" si="0"/>
        <v>0.67196608373078959</v>
      </c>
      <c r="G22" s="19">
        <v>619</v>
      </c>
      <c r="H22" s="20">
        <f t="shared" si="1"/>
        <v>0.32803391626921041</v>
      </c>
      <c r="J22" s="19">
        <f t="shared" si="2"/>
        <v>1887</v>
      </c>
    </row>
    <row r="23" spans="1:10" x14ac:dyDescent="0.35">
      <c r="A23" s="23"/>
      <c r="B23" s="23"/>
      <c r="C23" s="5"/>
      <c r="E23" s="20"/>
      <c r="H23" s="20"/>
      <c r="I23" s="5"/>
    </row>
    <row r="24" spans="1:10" ht="15" thickBot="1" x14ac:dyDescent="0.4">
      <c r="A24" s="23"/>
      <c r="B24" s="23"/>
      <c r="C24" s="18" t="s">
        <v>27</v>
      </c>
      <c r="D24" s="33">
        <f>SUM(D11:D23)</f>
        <v>38394</v>
      </c>
      <c r="E24" s="34">
        <f>D24/J24</f>
        <v>0.77522917255582924</v>
      </c>
      <c r="F24" s="5"/>
      <c r="G24" s="33">
        <f>SUM(G11:G23)</f>
        <v>11132</v>
      </c>
      <c r="H24" s="34">
        <f>G24/J24</f>
        <v>0.22477082744417073</v>
      </c>
      <c r="I24" s="5"/>
      <c r="J24" s="33">
        <f>SUM(J11:J23)</f>
        <v>49526</v>
      </c>
    </row>
    <row r="25" spans="1:10" ht="15" thickTop="1" x14ac:dyDescent="0.35">
      <c r="A25" s="37"/>
      <c r="B25" s="37"/>
      <c r="C25" s="5"/>
      <c r="D25" s="7"/>
      <c r="G25" s="7"/>
      <c r="H25" s="5"/>
    </row>
    <row r="26" spans="1:10" x14ac:dyDescent="0.35">
      <c r="A26" s="12" t="s">
        <v>3</v>
      </c>
      <c r="B26" s="37"/>
      <c r="C26" s="5"/>
      <c r="D26" s="7"/>
      <c r="G26" s="7"/>
      <c r="H26" s="5"/>
    </row>
    <row r="27" spans="1:10" ht="14.25" customHeight="1" x14ac:dyDescent="0.35">
      <c r="A27" s="42"/>
      <c r="B27" s="42"/>
      <c r="C27" s="5"/>
      <c r="D27" s="7"/>
      <c r="E27" s="5"/>
      <c r="G27" s="7"/>
      <c r="H27" s="5"/>
      <c r="I27" s="5"/>
      <c r="J27" s="18"/>
    </row>
    <row r="28" spans="1:10" ht="12.75" customHeight="1" thickBot="1" x14ac:dyDescent="0.4">
      <c r="A28" s="18" t="s">
        <v>1</v>
      </c>
      <c r="B28" s="42"/>
      <c r="C28" s="5"/>
      <c r="D28" s="13" t="s">
        <v>191</v>
      </c>
      <c r="E28" s="14"/>
      <c r="G28" s="13" t="s">
        <v>192</v>
      </c>
      <c r="H28" s="14"/>
      <c r="I28" s="15"/>
      <c r="J28" s="16" t="s">
        <v>193</v>
      </c>
    </row>
    <row r="29" spans="1:10" x14ac:dyDescent="0.35">
      <c r="A29" s="10" t="s">
        <v>4</v>
      </c>
      <c r="B29" s="42"/>
      <c r="C29" s="12" t="s">
        <v>5</v>
      </c>
      <c r="D29" s="31" t="s">
        <v>194</v>
      </c>
      <c r="E29" s="31" t="s">
        <v>195</v>
      </c>
      <c r="F29" s="31"/>
      <c r="G29" s="31" t="s">
        <v>194</v>
      </c>
      <c r="H29" s="31" t="s">
        <v>195</v>
      </c>
      <c r="I29" s="31"/>
      <c r="J29" s="32"/>
    </row>
    <row r="30" spans="1:10" x14ac:dyDescent="0.35">
      <c r="A30" s="17">
        <v>103</v>
      </c>
      <c r="B30" s="3"/>
      <c r="C30" s="3" t="s">
        <v>28</v>
      </c>
      <c r="D30" s="19">
        <v>417</v>
      </c>
      <c r="E30" s="20">
        <f t="shared" ref="E30:E35" si="3">D30/J30</f>
        <v>0.52386934673366836</v>
      </c>
      <c r="G30" s="19">
        <v>379</v>
      </c>
      <c r="H30" s="20">
        <f t="shared" ref="H30:H35" si="4">G30/J30</f>
        <v>0.47613065326633164</v>
      </c>
      <c r="J30" s="19">
        <f t="shared" ref="J30:J35" si="5">D30+G30</f>
        <v>796</v>
      </c>
    </row>
    <row r="31" spans="1:10" x14ac:dyDescent="0.35">
      <c r="A31" s="17">
        <v>106</v>
      </c>
      <c r="B31" s="3"/>
      <c r="C31" s="3" t="s">
        <v>29</v>
      </c>
      <c r="D31" s="19">
        <v>243</v>
      </c>
      <c r="E31" s="20">
        <f t="shared" si="3"/>
        <v>0.42857142857142855</v>
      </c>
      <c r="G31" s="19">
        <v>324</v>
      </c>
      <c r="H31" s="20">
        <f t="shared" si="4"/>
        <v>0.5714285714285714</v>
      </c>
      <c r="J31" s="19">
        <f t="shared" si="5"/>
        <v>567</v>
      </c>
    </row>
    <row r="32" spans="1:10" x14ac:dyDescent="0.35">
      <c r="A32" s="6" t="s">
        <v>30</v>
      </c>
      <c r="B32" s="3"/>
      <c r="C32" s="3" t="s">
        <v>31</v>
      </c>
      <c r="D32" s="19">
        <v>2942</v>
      </c>
      <c r="E32" s="20">
        <f t="shared" si="3"/>
        <v>0.60163599182004091</v>
      </c>
      <c r="G32" s="19">
        <v>1948</v>
      </c>
      <c r="H32" s="20">
        <f t="shared" si="4"/>
        <v>0.39836400817995909</v>
      </c>
      <c r="J32" s="19">
        <f t="shared" si="5"/>
        <v>4890</v>
      </c>
    </row>
    <row r="33" spans="1:10" x14ac:dyDescent="0.35">
      <c r="A33" s="6" t="s">
        <v>32</v>
      </c>
      <c r="B33" s="3"/>
      <c r="C33" s="3" t="s">
        <v>33</v>
      </c>
      <c r="D33" s="19">
        <v>1647</v>
      </c>
      <c r="E33" s="20">
        <f t="shared" si="3"/>
        <v>0.60021865889212833</v>
      </c>
      <c r="G33" s="19">
        <v>1097</v>
      </c>
      <c r="H33" s="20">
        <f t="shared" si="4"/>
        <v>0.39978134110787172</v>
      </c>
      <c r="J33" s="19">
        <f t="shared" si="5"/>
        <v>2744</v>
      </c>
    </row>
    <row r="34" spans="1:10" x14ac:dyDescent="0.35">
      <c r="A34" s="6" t="s">
        <v>34</v>
      </c>
      <c r="B34" s="3"/>
      <c r="C34" s="3" t="s">
        <v>35</v>
      </c>
      <c r="D34" s="19">
        <v>192</v>
      </c>
      <c r="E34" s="20">
        <f t="shared" si="3"/>
        <v>0.375</v>
      </c>
      <c r="G34" s="19">
        <v>320</v>
      </c>
      <c r="H34" s="20">
        <f t="shared" si="4"/>
        <v>0.625</v>
      </c>
      <c r="J34" s="19">
        <f t="shared" si="5"/>
        <v>512</v>
      </c>
    </row>
    <row r="35" spans="1:10" x14ac:dyDescent="0.35">
      <c r="A35" s="6" t="s">
        <v>36</v>
      </c>
      <c r="B35" s="3"/>
      <c r="C35" s="3" t="s">
        <v>37</v>
      </c>
      <c r="D35" s="19">
        <v>1235</v>
      </c>
      <c r="E35" s="20">
        <f t="shared" si="3"/>
        <v>0.56289881494986327</v>
      </c>
      <c r="G35" s="19">
        <v>959</v>
      </c>
      <c r="H35" s="20">
        <f t="shared" si="4"/>
        <v>0.43710118505013673</v>
      </c>
      <c r="J35" s="19">
        <f t="shared" si="5"/>
        <v>2194</v>
      </c>
    </row>
    <row r="36" spans="1:10" x14ac:dyDescent="0.35">
      <c r="A36" s="5" t="s">
        <v>196</v>
      </c>
      <c r="D36" s="19"/>
    </row>
    <row r="37" spans="1:10" x14ac:dyDescent="0.35">
      <c r="A37" s="5" t="s">
        <v>213</v>
      </c>
      <c r="D37" s="26"/>
      <c r="E37" s="26"/>
      <c r="G37" s="27"/>
      <c r="I37" s="26"/>
    </row>
    <row r="38" spans="1:10" x14ac:dyDescent="0.35">
      <c r="D38" s="26"/>
      <c r="E38" s="26"/>
      <c r="G38" s="27"/>
      <c r="I38" s="26"/>
    </row>
    <row r="39" spans="1:10" ht="15.5" x14ac:dyDescent="0.35">
      <c r="A39" s="4" t="s">
        <v>50</v>
      </c>
      <c r="C39" s="5"/>
      <c r="D39" s="26"/>
      <c r="E39" s="18"/>
      <c r="G39" s="26"/>
      <c r="H39" s="18"/>
      <c r="I39" s="18"/>
    </row>
    <row r="40" spans="1:10" ht="15" thickBot="1" x14ac:dyDescent="0.4">
      <c r="A40" s="18" t="s">
        <v>1</v>
      </c>
      <c r="B40" s="37"/>
      <c r="C40" s="5"/>
      <c r="D40" s="13" t="s">
        <v>191</v>
      </c>
      <c r="E40" s="14"/>
      <c r="G40" s="13" t="s">
        <v>192</v>
      </c>
      <c r="H40" s="14"/>
      <c r="I40" s="15"/>
      <c r="J40" s="16" t="s">
        <v>193</v>
      </c>
    </row>
    <row r="41" spans="1:10" x14ac:dyDescent="0.35">
      <c r="A41" s="10" t="s">
        <v>4</v>
      </c>
      <c r="B41" s="37"/>
      <c r="C41" s="12" t="s">
        <v>5</v>
      </c>
      <c r="D41" s="31" t="s">
        <v>194</v>
      </c>
      <c r="E41" s="31" t="s">
        <v>195</v>
      </c>
      <c r="F41" s="31"/>
      <c r="G41" s="31" t="s">
        <v>194</v>
      </c>
      <c r="H41" s="31" t="s">
        <v>195</v>
      </c>
      <c r="I41" s="31"/>
      <c r="J41" s="32"/>
    </row>
    <row r="42" spans="1:10" ht="15" customHeight="1" x14ac:dyDescent="0.35">
      <c r="A42" s="17">
        <v>114</v>
      </c>
      <c r="B42" s="3"/>
      <c r="C42" s="3" t="s">
        <v>38</v>
      </c>
      <c r="D42" s="19">
        <v>1189</v>
      </c>
      <c r="E42" s="20">
        <f t="shared" ref="E42:E69" si="6">D42/J42</f>
        <v>0.58919722497522298</v>
      </c>
      <c r="G42" s="19">
        <v>829</v>
      </c>
      <c r="H42" s="20">
        <f t="shared" ref="H42:H69" si="7">G42/J42</f>
        <v>0.41080277502477702</v>
      </c>
      <c r="J42" s="19">
        <f t="shared" ref="J42:J69" si="8">D42+G42</f>
        <v>2018</v>
      </c>
    </row>
    <row r="43" spans="1:10" ht="15" customHeight="1" x14ac:dyDescent="0.35">
      <c r="A43" s="6" t="s">
        <v>39</v>
      </c>
      <c r="B43" s="3"/>
      <c r="C43" s="3" t="s">
        <v>40</v>
      </c>
      <c r="D43" s="19">
        <v>1615</v>
      </c>
      <c r="E43" s="20">
        <f t="shared" si="6"/>
        <v>0.62938425565081835</v>
      </c>
      <c r="G43" s="19">
        <v>951</v>
      </c>
      <c r="H43" s="20">
        <f t="shared" si="7"/>
        <v>0.3706157443491816</v>
      </c>
      <c r="J43" s="19">
        <f t="shared" si="8"/>
        <v>2566</v>
      </c>
    </row>
    <row r="44" spans="1:10" ht="15" customHeight="1" x14ac:dyDescent="0.35">
      <c r="A44" s="17">
        <v>110</v>
      </c>
      <c r="B44" s="3"/>
      <c r="C44" s="3" t="s">
        <v>41</v>
      </c>
      <c r="D44" s="19">
        <v>673</v>
      </c>
      <c r="E44" s="20">
        <f t="shared" si="6"/>
        <v>0.52373540856031131</v>
      </c>
      <c r="G44" s="19">
        <v>612</v>
      </c>
      <c r="H44" s="20">
        <f t="shared" si="7"/>
        <v>0.47626459143968869</v>
      </c>
      <c r="J44" s="19">
        <f t="shared" si="8"/>
        <v>1285</v>
      </c>
    </row>
    <row r="45" spans="1:10" ht="15" customHeight="1" x14ac:dyDescent="0.35">
      <c r="A45" s="17">
        <v>124</v>
      </c>
      <c r="B45" s="3"/>
      <c r="C45" s="3" t="s">
        <v>42</v>
      </c>
      <c r="D45" s="19">
        <v>492</v>
      </c>
      <c r="E45" s="20">
        <f t="shared" si="6"/>
        <v>0.48955223880597015</v>
      </c>
      <c r="G45" s="19">
        <v>513</v>
      </c>
      <c r="H45" s="20">
        <f t="shared" si="7"/>
        <v>0.5104477611940299</v>
      </c>
      <c r="J45" s="19">
        <f t="shared" si="8"/>
        <v>1005</v>
      </c>
    </row>
    <row r="46" spans="1:10" ht="15" customHeight="1" x14ac:dyDescent="0.35">
      <c r="A46" s="6" t="s">
        <v>43</v>
      </c>
      <c r="B46" s="3"/>
      <c r="C46" s="3" t="s">
        <v>44</v>
      </c>
      <c r="D46" s="19">
        <v>176</v>
      </c>
      <c r="E46" s="20">
        <f t="shared" si="6"/>
        <v>0.46933333333333332</v>
      </c>
      <c r="G46" s="19">
        <v>199</v>
      </c>
      <c r="H46" s="20">
        <f t="shared" si="7"/>
        <v>0.53066666666666662</v>
      </c>
      <c r="J46" s="19">
        <f t="shared" si="8"/>
        <v>375</v>
      </c>
    </row>
    <row r="47" spans="1:10" ht="15" customHeight="1" x14ac:dyDescent="0.35">
      <c r="A47" s="6" t="s">
        <v>45</v>
      </c>
      <c r="B47" s="3"/>
      <c r="C47" s="3" t="s">
        <v>46</v>
      </c>
      <c r="D47" s="19">
        <v>797</v>
      </c>
      <c r="E47" s="20">
        <f t="shared" si="6"/>
        <v>0.40601120733571067</v>
      </c>
      <c r="G47" s="19">
        <v>1166</v>
      </c>
      <c r="H47" s="20">
        <f t="shared" si="7"/>
        <v>0.59398879266428939</v>
      </c>
      <c r="J47" s="19">
        <f t="shared" si="8"/>
        <v>1963</v>
      </c>
    </row>
    <row r="48" spans="1:10" ht="15" customHeight="1" x14ac:dyDescent="0.35">
      <c r="A48" s="6">
        <v>108</v>
      </c>
      <c r="B48" s="3"/>
      <c r="C48" s="3" t="s">
        <v>47</v>
      </c>
      <c r="D48" s="19">
        <v>207</v>
      </c>
      <c r="E48" s="20">
        <f>D48/J48</f>
        <v>0.41566265060240964</v>
      </c>
      <c r="G48" s="19">
        <v>291</v>
      </c>
      <c r="H48" s="20">
        <f>G48/J48</f>
        <v>0.58433734939759041</v>
      </c>
      <c r="J48" s="19">
        <f>D48+G48</f>
        <v>498</v>
      </c>
    </row>
    <row r="49" spans="1:10" ht="15" customHeight="1" x14ac:dyDescent="0.35">
      <c r="A49" s="6" t="s">
        <v>48</v>
      </c>
      <c r="B49" s="3"/>
      <c r="C49" s="3" t="s">
        <v>49</v>
      </c>
      <c r="D49" s="19">
        <v>350</v>
      </c>
      <c r="E49" s="20">
        <f t="shared" si="6"/>
        <v>0.53110773899848251</v>
      </c>
      <c r="G49" s="19">
        <v>309</v>
      </c>
      <c r="H49" s="20">
        <f t="shared" si="7"/>
        <v>0.46889226100151743</v>
      </c>
      <c r="J49" s="19">
        <f t="shared" si="8"/>
        <v>659</v>
      </c>
    </row>
    <row r="50" spans="1:10" ht="15" customHeight="1" x14ac:dyDescent="0.35">
      <c r="A50" s="17">
        <v>122</v>
      </c>
      <c r="B50" s="3"/>
      <c r="C50" s="3" t="s">
        <v>51</v>
      </c>
      <c r="D50" s="19">
        <v>378</v>
      </c>
      <c r="E50" s="20">
        <f t="shared" si="6"/>
        <v>0.38848920863309355</v>
      </c>
      <c r="G50" s="19">
        <v>595</v>
      </c>
      <c r="H50" s="20">
        <f t="shared" si="7"/>
        <v>0.61151079136690645</v>
      </c>
      <c r="J50" s="19">
        <f t="shared" si="8"/>
        <v>973</v>
      </c>
    </row>
    <row r="51" spans="1:10" ht="15" customHeight="1" x14ac:dyDescent="0.35">
      <c r="A51" s="17">
        <v>140</v>
      </c>
      <c r="B51" s="3"/>
      <c r="C51" s="3" t="s">
        <v>52</v>
      </c>
      <c r="D51" s="19">
        <v>208</v>
      </c>
      <c r="E51" s="20">
        <f t="shared" si="6"/>
        <v>0.45714285714285713</v>
      </c>
      <c r="G51" s="19">
        <v>247</v>
      </c>
      <c r="H51" s="20">
        <f t="shared" si="7"/>
        <v>0.54285714285714282</v>
      </c>
      <c r="J51" s="19">
        <f t="shared" si="8"/>
        <v>455</v>
      </c>
    </row>
    <row r="52" spans="1:10" ht="15" customHeight="1" x14ac:dyDescent="0.35">
      <c r="A52" s="6" t="s">
        <v>53</v>
      </c>
      <c r="B52" s="3"/>
      <c r="C52" s="3" t="s">
        <v>54</v>
      </c>
      <c r="D52" s="19">
        <v>1564</v>
      </c>
      <c r="E52" s="20">
        <f t="shared" si="6"/>
        <v>0.57457751653196176</v>
      </c>
      <c r="G52" s="19">
        <v>1158</v>
      </c>
      <c r="H52" s="20">
        <f t="shared" si="7"/>
        <v>0.42542248346803818</v>
      </c>
      <c r="J52" s="19">
        <f t="shared" si="8"/>
        <v>2722</v>
      </c>
    </row>
    <row r="53" spans="1:10" ht="15" customHeight="1" x14ac:dyDescent="0.35">
      <c r="A53" s="6" t="s">
        <v>55</v>
      </c>
      <c r="B53" s="3"/>
      <c r="C53" s="3" t="s">
        <v>56</v>
      </c>
      <c r="D53" s="19">
        <v>421</v>
      </c>
      <c r="E53" s="20">
        <f t="shared" si="6"/>
        <v>0.45760869565217394</v>
      </c>
      <c r="G53" s="19">
        <v>499</v>
      </c>
      <c r="H53" s="20">
        <f t="shared" si="7"/>
        <v>0.54239130434782612</v>
      </c>
      <c r="J53" s="19">
        <f t="shared" si="8"/>
        <v>920</v>
      </c>
    </row>
    <row r="54" spans="1:10" ht="15" customHeight="1" x14ac:dyDescent="0.35">
      <c r="A54" s="6" t="s">
        <v>57</v>
      </c>
      <c r="B54" s="3"/>
      <c r="C54" s="3" t="s">
        <v>58</v>
      </c>
      <c r="D54" s="19">
        <v>246</v>
      </c>
      <c r="E54" s="20">
        <f t="shared" si="6"/>
        <v>0.37846153846153846</v>
      </c>
      <c r="G54" s="19">
        <v>404</v>
      </c>
      <c r="H54" s="20">
        <f t="shared" si="7"/>
        <v>0.62153846153846148</v>
      </c>
      <c r="J54" s="19">
        <f t="shared" si="8"/>
        <v>650</v>
      </c>
    </row>
    <row r="55" spans="1:10" ht="15" customHeight="1" x14ac:dyDescent="0.35">
      <c r="A55" s="17">
        <v>116</v>
      </c>
      <c r="B55" s="3"/>
      <c r="C55" s="3" t="s">
        <v>59</v>
      </c>
      <c r="D55" s="19">
        <v>548</v>
      </c>
      <c r="E55" s="20">
        <f t="shared" si="6"/>
        <v>0.42645914396887158</v>
      </c>
      <c r="G55" s="19">
        <v>737</v>
      </c>
      <c r="H55" s="20">
        <f t="shared" si="7"/>
        <v>0.57354085603112837</v>
      </c>
      <c r="J55" s="19">
        <f t="shared" si="8"/>
        <v>1285</v>
      </c>
    </row>
    <row r="56" spans="1:10" ht="15" customHeight="1" x14ac:dyDescent="0.35">
      <c r="A56" s="6" t="s">
        <v>60</v>
      </c>
      <c r="B56" s="3"/>
      <c r="C56" s="3" t="s">
        <v>61</v>
      </c>
      <c r="D56" s="19">
        <v>385</v>
      </c>
      <c r="E56" s="20">
        <f t="shared" si="6"/>
        <v>0.47530864197530864</v>
      </c>
      <c r="G56" s="19">
        <v>425</v>
      </c>
      <c r="H56" s="20">
        <f t="shared" si="7"/>
        <v>0.52469135802469136</v>
      </c>
      <c r="J56" s="19">
        <f t="shared" si="8"/>
        <v>810</v>
      </c>
    </row>
    <row r="57" spans="1:10" x14ac:dyDescent="0.35">
      <c r="A57" s="17">
        <v>105</v>
      </c>
      <c r="B57" s="3"/>
      <c r="C57" s="3" t="s">
        <v>62</v>
      </c>
      <c r="D57" s="19">
        <v>363</v>
      </c>
      <c r="E57" s="20">
        <f t="shared" si="6"/>
        <v>0.42806603773584906</v>
      </c>
      <c r="G57" s="19">
        <v>485</v>
      </c>
      <c r="H57" s="20">
        <f t="shared" si="7"/>
        <v>0.57193396226415094</v>
      </c>
      <c r="J57" s="19">
        <f t="shared" si="8"/>
        <v>848</v>
      </c>
    </row>
    <row r="58" spans="1:10" x14ac:dyDescent="0.35">
      <c r="A58" s="17">
        <v>131</v>
      </c>
      <c r="B58" s="3"/>
      <c r="C58" s="3" t="s">
        <v>197</v>
      </c>
      <c r="D58" s="19">
        <v>365</v>
      </c>
      <c r="E58" s="20">
        <f t="shared" si="6"/>
        <v>0.46027742749054223</v>
      </c>
      <c r="G58" s="19">
        <v>428</v>
      </c>
      <c r="H58" s="20">
        <f t="shared" si="7"/>
        <v>0.53972257250945777</v>
      </c>
      <c r="J58" s="19">
        <f t="shared" si="8"/>
        <v>793</v>
      </c>
    </row>
    <row r="59" spans="1:10" x14ac:dyDescent="0.35">
      <c r="A59" s="17">
        <v>118</v>
      </c>
      <c r="B59" s="3"/>
      <c r="C59" s="3" t="s">
        <v>198</v>
      </c>
      <c r="D59" s="19">
        <v>650</v>
      </c>
      <c r="E59" s="20">
        <f t="shared" si="6"/>
        <v>0.39804041641151255</v>
      </c>
      <c r="G59" s="19">
        <v>983</v>
      </c>
      <c r="H59" s="20">
        <f t="shared" si="7"/>
        <v>0.60195958358848745</v>
      </c>
      <c r="J59" s="19">
        <f t="shared" si="8"/>
        <v>1633</v>
      </c>
    </row>
    <row r="60" spans="1:10" x14ac:dyDescent="0.35">
      <c r="A60" s="17">
        <v>112</v>
      </c>
      <c r="B60" s="3"/>
      <c r="C60" s="3" t="s">
        <v>63</v>
      </c>
      <c r="D60" s="19">
        <v>2031</v>
      </c>
      <c r="E60" s="20">
        <f t="shared" si="6"/>
        <v>0.49272197962154296</v>
      </c>
      <c r="G60" s="19">
        <v>2091</v>
      </c>
      <c r="H60" s="20">
        <f t="shared" si="7"/>
        <v>0.50727802037845704</v>
      </c>
      <c r="J60" s="19">
        <f t="shared" si="8"/>
        <v>4122</v>
      </c>
    </row>
    <row r="61" spans="1:10" x14ac:dyDescent="0.35">
      <c r="A61" s="17">
        <v>120</v>
      </c>
      <c r="B61" s="3"/>
      <c r="C61" s="3" t="s">
        <v>64</v>
      </c>
      <c r="D61" s="19">
        <v>247</v>
      </c>
      <c r="E61" s="20">
        <f t="shared" si="6"/>
        <v>0.47868217054263568</v>
      </c>
      <c r="G61" s="19">
        <v>269</v>
      </c>
      <c r="H61" s="20">
        <f t="shared" si="7"/>
        <v>0.52131782945736438</v>
      </c>
      <c r="J61" s="19">
        <f t="shared" si="8"/>
        <v>516</v>
      </c>
    </row>
    <row r="62" spans="1:10" x14ac:dyDescent="0.35">
      <c r="A62" s="17">
        <v>121</v>
      </c>
      <c r="B62" s="3"/>
      <c r="C62" s="3" t="s">
        <v>199</v>
      </c>
      <c r="D62" s="19">
        <v>1963</v>
      </c>
      <c r="E62" s="20">
        <f t="shared" si="6"/>
        <v>0.73273609555804409</v>
      </c>
      <c r="G62" s="19">
        <v>716</v>
      </c>
      <c r="H62" s="20">
        <f t="shared" si="7"/>
        <v>0.26726390444195597</v>
      </c>
      <c r="J62" s="19">
        <f t="shared" si="8"/>
        <v>2679</v>
      </c>
    </row>
    <row r="63" spans="1:10" x14ac:dyDescent="0.35">
      <c r="A63" s="6" t="s">
        <v>65</v>
      </c>
      <c r="B63" s="3"/>
      <c r="C63" s="3" t="s">
        <v>66</v>
      </c>
      <c r="D63" s="19">
        <v>838</v>
      </c>
      <c r="E63" s="20">
        <f t="shared" si="6"/>
        <v>0.69199009083402152</v>
      </c>
      <c r="G63" s="19">
        <v>373</v>
      </c>
      <c r="H63" s="20">
        <f t="shared" si="7"/>
        <v>0.30800990916597853</v>
      </c>
      <c r="J63" s="19">
        <f t="shared" si="8"/>
        <v>1211</v>
      </c>
    </row>
    <row r="64" spans="1:10" x14ac:dyDescent="0.35">
      <c r="A64" s="17">
        <v>130</v>
      </c>
      <c r="B64" s="3"/>
      <c r="C64" s="3" t="s">
        <v>67</v>
      </c>
      <c r="D64" s="19">
        <v>764</v>
      </c>
      <c r="E64" s="20">
        <f t="shared" si="6"/>
        <v>0.66783216783216781</v>
      </c>
      <c r="G64" s="19">
        <v>380</v>
      </c>
      <c r="H64" s="20">
        <f t="shared" si="7"/>
        <v>0.33216783216783219</v>
      </c>
      <c r="J64" s="19">
        <f t="shared" si="8"/>
        <v>1144</v>
      </c>
    </row>
    <row r="65" spans="1:10" x14ac:dyDescent="0.35">
      <c r="A65" s="17">
        <v>115</v>
      </c>
      <c r="B65" s="3"/>
      <c r="C65" s="3" t="s">
        <v>68</v>
      </c>
      <c r="D65" s="19">
        <v>363</v>
      </c>
      <c r="E65" s="20">
        <f t="shared" si="6"/>
        <v>0.33394664213431463</v>
      </c>
      <c r="G65" s="19">
        <v>724</v>
      </c>
      <c r="H65" s="20">
        <f t="shared" si="7"/>
        <v>0.66605335786568542</v>
      </c>
      <c r="J65" s="19">
        <f t="shared" si="8"/>
        <v>1087</v>
      </c>
    </row>
    <row r="66" spans="1:10" x14ac:dyDescent="0.35">
      <c r="A66" s="17">
        <v>107</v>
      </c>
      <c r="B66" s="3"/>
      <c r="C66" s="3" t="s">
        <v>69</v>
      </c>
      <c r="D66" s="19">
        <v>782</v>
      </c>
      <c r="E66" s="20">
        <f t="shared" si="6"/>
        <v>0.5114453891432309</v>
      </c>
      <c r="G66" s="19">
        <v>747</v>
      </c>
      <c r="H66" s="20">
        <f t="shared" si="7"/>
        <v>0.48855461085676916</v>
      </c>
      <c r="J66" s="19">
        <f t="shared" si="8"/>
        <v>1529</v>
      </c>
    </row>
    <row r="67" spans="1:10" x14ac:dyDescent="0.35">
      <c r="A67" s="6" t="s">
        <v>70</v>
      </c>
      <c r="B67" s="3"/>
      <c r="C67" s="3" t="s">
        <v>71</v>
      </c>
      <c r="D67" s="19">
        <v>551</v>
      </c>
      <c r="E67" s="20">
        <f t="shared" si="6"/>
        <v>0.52526215443279312</v>
      </c>
      <c r="G67" s="19">
        <v>498</v>
      </c>
      <c r="H67" s="20">
        <f t="shared" si="7"/>
        <v>0.47473784556720688</v>
      </c>
      <c r="J67" s="19">
        <f t="shared" si="8"/>
        <v>1049</v>
      </c>
    </row>
    <row r="68" spans="1:10" x14ac:dyDescent="0.35">
      <c r="A68" s="6" t="s">
        <v>72</v>
      </c>
      <c r="B68" s="3"/>
      <c r="C68" s="3" t="s">
        <v>73</v>
      </c>
      <c r="D68" s="19">
        <v>237</v>
      </c>
      <c r="E68" s="20">
        <f t="shared" si="6"/>
        <v>0.43807763401109057</v>
      </c>
      <c r="G68" s="19">
        <v>304</v>
      </c>
      <c r="H68" s="20">
        <f t="shared" si="7"/>
        <v>0.56192236598890943</v>
      </c>
      <c r="J68" s="19">
        <f t="shared" si="8"/>
        <v>541</v>
      </c>
    </row>
    <row r="69" spans="1:10" x14ac:dyDescent="0.35">
      <c r="A69" s="17">
        <v>111</v>
      </c>
      <c r="B69" s="3"/>
      <c r="C69" s="3" t="s">
        <v>74</v>
      </c>
      <c r="D69" s="19">
        <v>767</v>
      </c>
      <c r="E69" s="20">
        <f t="shared" si="6"/>
        <v>0.64184100418410039</v>
      </c>
      <c r="G69" s="19">
        <v>428</v>
      </c>
      <c r="H69" s="20">
        <f t="shared" si="7"/>
        <v>0.35815899581589961</v>
      </c>
      <c r="J69" s="19">
        <f t="shared" si="8"/>
        <v>1195</v>
      </c>
    </row>
    <row r="70" spans="1:10" x14ac:dyDescent="0.35">
      <c r="A70" s="5" t="s">
        <v>196</v>
      </c>
      <c r="C70" s="5"/>
      <c r="E70" s="5"/>
      <c r="G70" s="7"/>
      <c r="H70" s="5"/>
      <c r="I70" s="5"/>
    </row>
    <row r="71" spans="1:10" x14ac:dyDescent="0.35">
      <c r="A71" s="5" t="s">
        <v>213</v>
      </c>
      <c r="C71" s="5"/>
      <c r="D71" s="7"/>
      <c r="E71" s="5"/>
      <c r="G71" s="7"/>
      <c r="H71" s="5"/>
      <c r="I71" s="5"/>
    </row>
    <row r="72" spans="1:10" x14ac:dyDescent="0.35">
      <c r="C72" s="5"/>
      <c r="D72" s="7"/>
      <c r="E72" s="5"/>
      <c r="G72" s="7"/>
      <c r="H72" s="5"/>
      <c r="I72" s="5"/>
    </row>
    <row r="73" spans="1:10" ht="15.5" x14ac:dyDescent="0.35">
      <c r="A73" s="4" t="s">
        <v>50</v>
      </c>
      <c r="C73" s="5"/>
      <c r="D73" s="26"/>
      <c r="E73" s="18"/>
      <c r="G73" s="26"/>
      <c r="H73" s="18"/>
      <c r="I73" s="18"/>
    </row>
    <row r="74" spans="1:10" ht="15" thickBot="1" x14ac:dyDescent="0.4">
      <c r="A74" s="18" t="s">
        <v>1</v>
      </c>
      <c r="B74" s="37"/>
      <c r="C74" s="5"/>
      <c r="D74" s="13" t="s">
        <v>191</v>
      </c>
      <c r="E74" s="14"/>
      <c r="G74" s="13" t="s">
        <v>192</v>
      </c>
      <c r="H74" s="14"/>
      <c r="I74" s="15"/>
      <c r="J74" s="16" t="s">
        <v>193</v>
      </c>
    </row>
    <row r="75" spans="1:10" x14ac:dyDescent="0.35">
      <c r="A75" s="10" t="s">
        <v>4</v>
      </c>
      <c r="B75" s="37"/>
      <c r="C75" s="12" t="s">
        <v>5</v>
      </c>
      <c r="D75" s="31" t="s">
        <v>194</v>
      </c>
      <c r="E75" s="31" t="s">
        <v>195</v>
      </c>
      <c r="F75" s="31"/>
      <c r="G75" s="31" t="s">
        <v>194</v>
      </c>
      <c r="H75" s="31" t="s">
        <v>195</v>
      </c>
      <c r="I75" s="31"/>
      <c r="J75" s="32"/>
    </row>
    <row r="76" spans="1:10" ht="15" customHeight="1" x14ac:dyDescent="0.35">
      <c r="A76" s="17">
        <v>133</v>
      </c>
      <c r="B76" s="3"/>
      <c r="C76" s="3" t="s">
        <v>75</v>
      </c>
      <c r="D76" s="19">
        <v>190</v>
      </c>
      <c r="E76" s="20">
        <f t="shared" ref="E76:E86" si="9">D76/J76</f>
        <v>0.25991792065663477</v>
      </c>
      <c r="G76" s="19">
        <v>541</v>
      </c>
      <c r="H76" s="20">
        <f t="shared" ref="H76:H86" si="10">G76/J76</f>
        <v>0.74008207934336523</v>
      </c>
      <c r="J76" s="19">
        <f>D76+G76</f>
        <v>731</v>
      </c>
    </row>
    <row r="77" spans="1:10" ht="15" customHeight="1" x14ac:dyDescent="0.35">
      <c r="A77" s="6" t="s">
        <v>76</v>
      </c>
      <c r="B77" s="3"/>
      <c r="C77" s="3" t="s">
        <v>77</v>
      </c>
      <c r="D77" s="19">
        <v>749</v>
      </c>
      <c r="E77" s="20">
        <f t="shared" si="9"/>
        <v>0.52635277582572026</v>
      </c>
      <c r="G77" s="19">
        <v>674</v>
      </c>
      <c r="H77" s="20">
        <f t="shared" si="10"/>
        <v>0.47364722417427968</v>
      </c>
      <c r="J77" s="19">
        <f>D77+G77</f>
        <v>1423</v>
      </c>
    </row>
    <row r="78" spans="1:10" ht="15" customHeight="1" x14ac:dyDescent="0.35">
      <c r="A78" s="6" t="s">
        <v>78</v>
      </c>
      <c r="B78" s="3"/>
      <c r="C78" s="3" t="s">
        <v>79</v>
      </c>
      <c r="D78" s="19">
        <v>112</v>
      </c>
      <c r="E78" s="20">
        <f t="shared" si="9"/>
        <v>0.48275862068965519</v>
      </c>
      <c r="G78" s="19">
        <v>120</v>
      </c>
      <c r="H78" s="20">
        <f t="shared" si="10"/>
        <v>0.51724137931034486</v>
      </c>
      <c r="J78" s="19">
        <f>D78+G78</f>
        <v>232</v>
      </c>
    </row>
    <row r="79" spans="1:10" ht="15" customHeight="1" x14ac:dyDescent="0.35">
      <c r="A79" s="6" t="s">
        <v>80</v>
      </c>
      <c r="B79" s="3"/>
      <c r="C79" s="3" t="s">
        <v>81</v>
      </c>
      <c r="D79" s="19">
        <v>129</v>
      </c>
      <c r="E79" s="20">
        <f t="shared" si="9"/>
        <v>0.40822784810126583</v>
      </c>
      <c r="G79" s="19">
        <v>187</v>
      </c>
      <c r="H79" s="20">
        <f t="shared" si="10"/>
        <v>0.59177215189873422</v>
      </c>
      <c r="J79" s="19">
        <f>D79+G79</f>
        <v>316</v>
      </c>
    </row>
    <row r="80" spans="1:10" ht="15" customHeight="1" x14ac:dyDescent="0.35">
      <c r="A80" s="6" t="s">
        <v>82</v>
      </c>
      <c r="B80" s="3"/>
      <c r="C80" s="3" t="s">
        <v>83</v>
      </c>
      <c r="D80" s="19">
        <v>351</v>
      </c>
      <c r="E80" s="20">
        <f t="shared" si="9"/>
        <v>0.48413793103448277</v>
      </c>
      <c r="G80" s="19">
        <v>374</v>
      </c>
      <c r="H80" s="20">
        <f t="shared" si="10"/>
        <v>0.51586206896551723</v>
      </c>
      <c r="J80" s="19">
        <f>D80+G80</f>
        <v>725</v>
      </c>
    </row>
    <row r="81" spans="1:13" ht="15" customHeight="1" x14ac:dyDescent="0.35">
      <c r="A81" s="6" t="s">
        <v>84</v>
      </c>
      <c r="B81" s="3"/>
      <c r="C81" s="3" t="s">
        <v>85</v>
      </c>
      <c r="D81" s="19">
        <v>142</v>
      </c>
      <c r="E81" s="20">
        <f t="shared" si="9"/>
        <v>0.47651006711409394</v>
      </c>
      <c r="G81" s="19">
        <v>156</v>
      </c>
      <c r="H81" s="20">
        <f t="shared" si="10"/>
        <v>0.52348993288590606</v>
      </c>
      <c r="J81" s="19">
        <f t="shared" ref="J81:J86" si="11">D81+G81</f>
        <v>298</v>
      </c>
    </row>
    <row r="82" spans="1:13" ht="15" customHeight="1" x14ac:dyDescent="0.35">
      <c r="A82" s="6" t="s">
        <v>86</v>
      </c>
      <c r="B82" s="3"/>
      <c r="C82" s="3" t="s">
        <v>87</v>
      </c>
      <c r="D82" s="19">
        <v>711</v>
      </c>
      <c r="E82" s="20">
        <f t="shared" si="9"/>
        <v>0.38225806451612904</v>
      </c>
      <c r="G82" s="19">
        <v>1149</v>
      </c>
      <c r="H82" s="20">
        <f t="shared" si="10"/>
        <v>0.61774193548387102</v>
      </c>
      <c r="J82" s="19">
        <f t="shared" si="11"/>
        <v>1860</v>
      </c>
    </row>
    <row r="83" spans="1:13" ht="15" customHeight="1" x14ac:dyDescent="0.35">
      <c r="A83" s="6" t="s">
        <v>88</v>
      </c>
      <c r="B83" s="3"/>
      <c r="C83" s="3" t="s">
        <v>89</v>
      </c>
      <c r="D83" s="19">
        <v>171</v>
      </c>
      <c r="E83" s="20">
        <f t="shared" si="9"/>
        <v>0.48169014084507045</v>
      </c>
      <c r="G83" s="19">
        <v>184</v>
      </c>
      <c r="H83" s="20">
        <f t="shared" si="10"/>
        <v>0.51830985915492955</v>
      </c>
      <c r="J83" s="19">
        <f t="shared" si="11"/>
        <v>355</v>
      </c>
    </row>
    <row r="84" spans="1:13" ht="15" customHeight="1" x14ac:dyDescent="0.35">
      <c r="A84" s="6" t="s">
        <v>90</v>
      </c>
      <c r="B84" s="3"/>
      <c r="C84" s="3" t="s">
        <v>91</v>
      </c>
      <c r="D84" s="19">
        <v>1534</v>
      </c>
      <c r="E84" s="20">
        <f t="shared" si="9"/>
        <v>0.62612244897959179</v>
      </c>
      <c r="G84" s="19">
        <v>916</v>
      </c>
      <c r="H84" s="20">
        <f t="shared" si="10"/>
        <v>0.37387755102040815</v>
      </c>
      <c r="J84" s="19">
        <f t="shared" si="11"/>
        <v>2450</v>
      </c>
    </row>
    <row r="85" spans="1:13" ht="15" customHeight="1" x14ac:dyDescent="0.35">
      <c r="A85" s="6" t="s">
        <v>92</v>
      </c>
      <c r="B85" s="3"/>
      <c r="C85" s="3" t="s">
        <v>93</v>
      </c>
      <c r="D85" s="19">
        <v>1107</v>
      </c>
      <c r="E85" s="20">
        <f t="shared" si="9"/>
        <v>0.59870200108166571</v>
      </c>
      <c r="G85" s="19">
        <v>742</v>
      </c>
      <c r="H85" s="20">
        <f t="shared" si="10"/>
        <v>0.40129799891833423</v>
      </c>
      <c r="J85" s="19">
        <f t="shared" si="11"/>
        <v>1849</v>
      </c>
    </row>
    <row r="86" spans="1:13" ht="15" customHeight="1" x14ac:dyDescent="0.35">
      <c r="A86" s="17">
        <v>117</v>
      </c>
      <c r="B86" s="3"/>
      <c r="C86" s="3" t="s">
        <v>94</v>
      </c>
      <c r="D86" s="19">
        <v>1389</v>
      </c>
      <c r="E86" s="20">
        <f t="shared" si="9"/>
        <v>0.69173306772908372</v>
      </c>
      <c r="G86" s="19">
        <v>619</v>
      </c>
      <c r="H86" s="20">
        <f t="shared" si="10"/>
        <v>0.30826693227091634</v>
      </c>
      <c r="J86" s="19">
        <f t="shared" si="11"/>
        <v>2008</v>
      </c>
    </row>
    <row r="87" spans="1:13" x14ac:dyDescent="0.35">
      <c r="A87" s="37"/>
      <c r="B87" s="37"/>
      <c r="C87" s="5"/>
      <c r="D87" s="19"/>
      <c r="E87" s="20"/>
      <c r="G87" s="19"/>
      <c r="H87" s="20"/>
      <c r="J87" s="19"/>
    </row>
    <row r="88" spans="1:13" ht="15" thickBot="1" x14ac:dyDescent="0.4">
      <c r="A88" s="43"/>
      <c r="B88" s="43"/>
      <c r="C88" s="18" t="s">
        <v>95</v>
      </c>
      <c r="D88" s="33">
        <f>SUM(D30:D86)</f>
        <v>32431</v>
      </c>
      <c r="E88" s="34">
        <f>D88/J88</f>
        <v>0.53621798581372659</v>
      </c>
      <c r="F88" s="35"/>
      <c r="G88" s="33">
        <f>SUM(G30:G86)</f>
        <v>28050</v>
      </c>
      <c r="H88" s="34">
        <f>G88/J88</f>
        <v>0.46378201418627335</v>
      </c>
      <c r="I88" s="35"/>
      <c r="J88" s="33">
        <f>SUM(J30:J86)</f>
        <v>60481</v>
      </c>
    </row>
    <row r="89" spans="1:13" ht="15" thickTop="1" x14ac:dyDescent="0.35"/>
    <row r="90" spans="1:13" ht="15.5" x14ac:dyDescent="0.35">
      <c r="A90" s="4" t="s">
        <v>208</v>
      </c>
      <c r="C90" s="5"/>
      <c r="D90" s="7"/>
      <c r="E90" s="5"/>
      <c r="G90" s="7"/>
      <c r="H90" s="5"/>
      <c r="I90" s="5"/>
    </row>
    <row r="91" spans="1:13" ht="15" thickBot="1" x14ac:dyDescent="0.4">
      <c r="A91" s="18" t="s">
        <v>1</v>
      </c>
      <c r="B91" s="37"/>
      <c r="C91" s="5"/>
      <c r="D91" s="13" t="s">
        <v>191</v>
      </c>
      <c r="E91" s="14"/>
      <c r="G91" s="13" t="s">
        <v>192</v>
      </c>
      <c r="H91" s="14"/>
      <c r="I91" s="15"/>
      <c r="J91" s="16" t="s">
        <v>193</v>
      </c>
    </row>
    <row r="92" spans="1:13" x14ac:dyDescent="0.35">
      <c r="A92" s="10" t="s">
        <v>4</v>
      </c>
      <c r="B92" s="37"/>
      <c r="C92" s="12" t="s">
        <v>5</v>
      </c>
      <c r="D92" s="31" t="s">
        <v>194</v>
      </c>
      <c r="E92" s="31" t="s">
        <v>195</v>
      </c>
      <c r="F92" s="31"/>
      <c r="G92" s="31" t="s">
        <v>194</v>
      </c>
      <c r="H92" s="31" t="s">
        <v>195</v>
      </c>
      <c r="I92" s="31"/>
      <c r="J92" s="32"/>
    </row>
    <row r="93" spans="1:13" x14ac:dyDescent="0.35">
      <c r="A93" s="6" t="s">
        <v>96</v>
      </c>
      <c r="B93" s="3"/>
      <c r="C93" s="3" t="s">
        <v>97</v>
      </c>
      <c r="D93" s="19">
        <v>509</v>
      </c>
      <c r="E93" s="20">
        <f t="shared" ref="E93:E107" si="12">D93/J93</f>
        <v>0.91055456171735238</v>
      </c>
      <c r="G93" s="19">
        <v>50</v>
      </c>
      <c r="H93" s="20">
        <f t="shared" ref="H93:H107" si="13">G93/J93</f>
        <v>8.9445438282647588E-2</v>
      </c>
      <c r="J93" s="19">
        <f t="shared" ref="J93:J107" si="14">D93+G93</f>
        <v>559</v>
      </c>
    </row>
    <row r="94" spans="1:13" s="28" customFormat="1" x14ac:dyDescent="0.35">
      <c r="A94" s="6" t="s">
        <v>98</v>
      </c>
      <c r="B94" s="3"/>
      <c r="C94" s="3" t="s">
        <v>99</v>
      </c>
      <c r="D94" s="19">
        <v>1541</v>
      </c>
      <c r="E94" s="20">
        <f t="shared" si="12"/>
        <v>0.7068807339449541</v>
      </c>
      <c r="F94" s="3"/>
      <c r="G94" s="19">
        <v>639</v>
      </c>
      <c r="H94" s="20">
        <f t="shared" si="13"/>
        <v>0.29311926605504585</v>
      </c>
      <c r="I94" s="3"/>
      <c r="J94" s="19">
        <f t="shared" si="14"/>
        <v>2180</v>
      </c>
      <c r="K94"/>
      <c r="L94"/>
      <c r="M94"/>
    </row>
    <row r="95" spans="1:13" x14ac:dyDescent="0.35">
      <c r="A95" s="6" t="s">
        <v>100</v>
      </c>
      <c r="B95" s="3"/>
      <c r="C95" s="3" t="s">
        <v>101</v>
      </c>
      <c r="D95" s="19">
        <v>600</v>
      </c>
      <c r="E95" s="20">
        <f t="shared" si="12"/>
        <v>0.83565459610027859</v>
      </c>
      <c r="G95" s="19">
        <v>118</v>
      </c>
      <c r="H95" s="20">
        <f t="shared" si="13"/>
        <v>0.16434540389972144</v>
      </c>
      <c r="J95" s="19">
        <f t="shared" si="14"/>
        <v>718</v>
      </c>
    </row>
    <row r="96" spans="1:13" x14ac:dyDescent="0.35">
      <c r="A96" s="6" t="s">
        <v>102</v>
      </c>
      <c r="B96" s="3"/>
      <c r="C96" s="3" t="s">
        <v>103</v>
      </c>
      <c r="D96" s="19">
        <v>140</v>
      </c>
      <c r="E96" s="20">
        <f t="shared" si="12"/>
        <v>0.7865168539325843</v>
      </c>
      <c r="G96" s="19">
        <v>38</v>
      </c>
      <c r="H96" s="20">
        <f t="shared" si="13"/>
        <v>0.21348314606741572</v>
      </c>
      <c r="J96" s="19">
        <f t="shared" si="14"/>
        <v>178</v>
      </c>
    </row>
    <row r="97" spans="1:10" x14ac:dyDescent="0.35">
      <c r="A97" s="17">
        <v>358</v>
      </c>
      <c r="B97" s="3"/>
      <c r="C97" s="3" t="s">
        <v>104</v>
      </c>
      <c r="D97" s="19">
        <v>19</v>
      </c>
      <c r="E97" s="20">
        <f>D97/J97</f>
        <v>0.48717948717948717</v>
      </c>
      <c r="G97" s="19">
        <v>20</v>
      </c>
      <c r="H97" s="20">
        <f>G97/J97</f>
        <v>0.51282051282051277</v>
      </c>
      <c r="J97" s="19">
        <f t="shared" si="14"/>
        <v>39</v>
      </c>
    </row>
    <row r="98" spans="1:10" x14ac:dyDescent="0.35">
      <c r="A98" s="6" t="s">
        <v>105</v>
      </c>
      <c r="B98" s="3"/>
      <c r="C98" s="3" t="s">
        <v>106</v>
      </c>
      <c r="D98" s="19">
        <v>1213</v>
      </c>
      <c r="E98" s="20">
        <f t="shared" si="12"/>
        <v>0.91893939393939394</v>
      </c>
      <c r="G98" s="19">
        <v>107</v>
      </c>
      <c r="H98" s="20">
        <f t="shared" si="13"/>
        <v>8.1060606060606055E-2</v>
      </c>
      <c r="J98" s="19">
        <f t="shared" si="14"/>
        <v>1320</v>
      </c>
    </row>
    <row r="99" spans="1:10" x14ac:dyDescent="0.35">
      <c r="A99" s="3">
        <v>172</v>
      </c>
      <c r="B99" s="37"/>
      <c r="C99" s="3" t="s">
        <v>107</v>
      </c>
      <c r="D99" s="19">
        <v>11</v>
      </c>
      <c r="E99" s="20">
        <f t="shared" si="12"/>
        <v>8.0882352941176475E-2</v>
      </c>
      <c r="G99" s="19">
        <v>125</v>
      </c>
      <c r="H99" s="20">
        <f t="shared" si="13"/>
        <v>0.91911764705882348</v>
      </c>
      <c r="J99" s="19">
        <f t="shared" si="14"/>
        <v>136</v>
      </c>
    </row>
    <row r="100" spans="1:10" x14ac:dyDescent="0.35">
      <c r="A100" s="6" t="s">
        <v>108</v>
      </c>
      <c r="B100" s="3"/>
      <c r="C100" s="3" t="s">
        <v>109</v>
      </c>
      <c r="D100" s="19">
        <v>1538</v>
      </c>
      <c r="E100" s="20">
        <f t="shared" si="12"/>
        <v>0.78110716099542921</v>
      </c>
      <c r="G100" s="19">
        <v>431</v>
      </c>
      <c r="H100" s="20">
        <f t="shared" si="13"/>
        <v>0.21889283900457085</v>
      </c>
      <c r="J100" s="19">
        <f t="shared" si="14"/>
        <v>1969</v>
      </c>
    </row>
    <row r="101" spans="1:10" x14ac:dyDescent="0.35">
      <c r="A101" s="6" t="s">
        <v>110</v>
      </c>
      <c r="B101" s="3"/>
      <c r="C101" s="3" t="s">
        <v>111</v>
      </c>
      <c r="D101" s="19">
        <v>440</v>
      </c>
      <c r="E101" s="20">
        <f t="shared" si="12"/>
        <v>0.81031307550644571</v>
      </c>
      <c r="G101" s="19">
        <v>103</v>
      </c>
      <c r="H101" s="20">
        <f t="shared" si="13"/>
        <v>0.18968692449355432</v>
      </c>
      <c r="J101" s="19">
        <f t="shared" si="14"/>
        <v>543</v>
      </c>
    </row>
    <row r="102" spans="1:10" x14ac:dyDescent="0.35">
      <c r="A102" s="6" t="s">
        <v>112</v>
      </c>
      <c r="B102" s="37"/>
      <c r="C102" s="3" t="s">
        <v>113</v>
      </c>
      <c r="D102" s="19">
        <v>3590</v>
      </c>
      <c r="E102" s="20">
        <f t="shared" si="12"/>
        <v>0.76906598114824332</v>
      </c>
      <c r="G102" s="19">
        <v>1078</v>
      </c>
      <c r="H102" s="20">
        <f t="shared" si="13"/>
        <v>0.23093401885175663</v>
      </c>
      <c r="J102" s="19">
        <f t="shared" si="14"/>
        <v>4668</v>
      </c>
    </row>
    <row r="103" spans="1:10" x14ac:dyDescent="0.35">
      <c r="A103" s="6" t="s">
        <v>114</v>
      </c>
      <c r="B103" s="3"/>
      <c r="C103" s="3" t="s">
        <v>115</v>
      </c>
      <c r="D103" s="19">
        <v>1419</v>
      </c>
      <c r="E103" s="20">
        <f t="shared" si="12"/>
        <v>0.88687499999999997</v>
      </c>
      <c r="G103" s="19">
        <v>181</v>
      </c>
      <c r="H103" s="20">
        <f t="shared" si="13"/>
        <v>0.113125</v>
      </c>
      <c r="J103" s="19">
        <f t="shared" si="14"/>
        <v>1600</v>
      </c>
    </row>
    <row r="104" spans="1:10" x14ac:dyDescent="0.35">
      <c r="A104" s="17">
        <v>150</v>
      </c>
      <c r="B104" s="3"/>
      <c r="C104" s="3" t="s">
        <v>200</v>
      </c>
      <c r="D104" s="19">
        <v>130</v>
      </c>
      <c r="E104" s="20">
        <f t="shared" si="12"/>
        <v>0.65326633165829151</v>
      </c>
      <c r="G104" s="19">
        <v>69</v>
      </c>
      <c r="H104" s="20">
        <f t="shared" si="13"/>
        <v>0.34673366834170855</v>
      </c>
      <c r="J104" s="19">
        <f t="shared" si="14"/>
        <v>199</v>
      </c>
    </row>
    <row r="105" spans="1:10" x14ac:dyDescent="0.35">
      <c r="A105" s="6" t="s">
        <v>116</v>
      </c>
      <c r="B105" s="3"/>
      <c r="C105" s="3" t="s">
        <v>117</v>
      </c>
      <c r="D105" s="19">
        <v>1105</v>
      </c>
      <c r="E105" s="20">
        <f t="shared" si="12"/>
        <v>0.80598103574033553</v>
      </c>
      <c r="G105" s="19">
        <v>266</v>
      </c>
      <c r="H105" s="20">
        <f t="shared" si="13"/>
        <v>0.19401896425966447</v>
      </c>
      <c r="J105" s="19">
        <f t="shared" si="14"/>
        <v>1371</v>
      </c>
    </row>
    <row r="106" spans="1:10" x14ac:dyDescent="0.35">
      <c r="A106" s="6" t="s">
        <v>118</v>
      </c>
      <c r="B106" s="3"/>
      <c r="C106" s="3" t="s">
        <v>119</v>
      </c>
      <c r="D106" s="19">
        <v>202</v>
      </c>
      <c r="E106" s="20">
        <f t="shared" si="12"/>
        <v>0.8112449799196787</v>
      </c>
      <c r="G106" s="19">
        <v>47</v>
      </c>
      <c r="H106" s="20">
        <f t="shared" si="13"/>
        <v>0.18875502008032127</v>
      </c>
      <c r="J106" s="19">
        <f t="shared" si="14"/>
        <v>249</v>
      </c>
    </row>
    <row r="107" spans="1:10" x14ac:dyDescent="0.35">
      <c r="A107" s="17">
        <v>308</v>
      </c>
      <c r="B107" s="3"/>
      <c r="C107" s="3" t="s">
        <v>120</v>
      </c>
      <c r="D107" s="19">
        <v>2</v>
      </c>
      <c r="E107" s="20">
        <f t="shared" si="12"/>
        <v>0.1111111111111111</v>
      </c>
      <c r="G107" s="19">
        <v>16</v>
      </c>
      <c r="H107" s="20">
        <f t="shared" si="13"/>
        <v>0.88888888888888884</v>
      </c>
      <c r="J107" s="19">
        <f t="shared" si="14"/>
        <v>18</v>
      </c>
    </row>
    <row r="108" spans="1:10" x14ac:dyDescent="0.35">
      <c r="A108" s="5" t="s">
        <v>196</v>
      </c>
      <c r="C108" s="5"/>
      <c r="D108" s="26"/>
      <c r="E108" s="18"/>
      <c r="G108" s="26"/>
      <c r="H108" s="18"/>
      <c r="I108" s="18"/>
    </row>
    <row r="109" spans="1:10" x14ac:dyDescent="0.35">
      <c r="A109" s="5" t="s">
        <v>213</v>
      </c>
      <c r="C109" s="5"/>
      <c r="D109" s="26"/>
      <c r="E109" s="18"/>
      <c r="G109" s="26"/>
      <c r="H109" s="18"/>
      <c r="I109" s="18"/>
    </row>
    <row r="110" spans="1:10" ht="15" customHeight="1" x14ac:dyDescent="0.35">
      <c r="C110" s="5"/>
      <c r="D110" s="26"/>
      <c r="E110" s="18"/>
      <c r="G110" s="26"/>
      <c r="H110" s="18"/>
      <c r="I110" s="18"/>
    </row>
    <row r="111" spans="1:10" ht="15" customHeight="1" x14ac:dyDescent="0.35">
      <c r="A111" s="4" t="s">
        <v>209</v>
      </c>
      <c r="C111" s="5"/>
      <c r="D111" s="7"/>
      <c r="G111" s="7"/>
      <c r="H111" s="5"/>
    </row>
    <row r="112" spans="1:10" ht="15" customHeight="1" thickBot="1" x14ac:dyDescent="0.4">
      <c r="A112" s="18" t="s">
        <v>1</v>
      </c>
      <c r="B112" s="37"/>
      <c r="C112" s="5"/>
      <c r="D112" s="13" t="s">
        <v>191</v>
      </c>
      <c r="E112" s="14"/>
      <c r="G112" s="13" t="s">
        <v>192</v>
      </c>
      <c r="H112" s="14"/>
      <c r="I112" s="15"/>
      <c r="J112" s="16" t="s">
        <v>193</v>
      </c>
    </row>
    <row r="113" spans="1:10" ht="15" customHeight="1" x14ac:dyDescent="0.35">
      <c r="A113" s="10" t="s">
        <v>4</v>
      </c>
      <c r="B113" s="37"/>
      <c r="C113" s="12" t="s">
        <v>5</v>
      </c>
      <c r="D113" s="31" t="s">
        <v>194</v>
      </c>
      <c r="E113" s="31" t="s">
        <v>195</v>
      </c>
      <c r="F113" s="31"/>
      <c r="G113" s="31" t="s">
        <v>194</v>
      </c>
      <c r="H113" s="31" t="s">
        <v>195</v>
      </c>
      <c r="I113" s="31"/>
      <c r="J113" s="32"/>
    </row>
    <row r="114" spans="1:10" ht="15" customHeight="1" x14ac:dyDescent="0.35">
      <c r="A114" s="6" t="s">
        <v>121</v>
      </c>
      <c r="B114" s="3"/>
      <c r="C114" s="3" t="s">
        <v>122</v>
      </c>
      <c r="D114" s="19">
        <v>206</v>
      </c>
      <c r="E114" s="20">
        <f>D114/J114</f>
        <v>0.70790378006872856</v>
      </c>
      <c r="G114" s="19">
        <v>85</v>
      </c>
      <c r="H114" s="20">
        <f>G114/J114</f>
        <v>0.29209621993127149</v>
      </c>
      <c r="J114" s="19">
        <f>D114+G114</f>
        <v>291</v>
      </c>
    </row>
    <row r="115" spans="1:10" ht="15" customHeight="1" x14ac:dyDescent="0.35">
      <c r="A115" s="6" t="s">
        <v>123</v>
      </c>
      <c r="B115" s="3"/>
      <c r="C115" s="3" t="s">
        <v>124</v>
      </c>
      <c r="D115" s="19">
        <v>23</v>
      </c>
      <c r="E115" s="20">
        <f t="shared" ref="E115:E154" si="15">D115/J115</f>
        <v>0.95833333333333337</v>
      </c>
      <c r="G115" s="19">
        <v>1</v>
      </c>
      <c r="H115" s="20">
        <f t="shared" ref="H115:H154" si="16">G115/J115</f>
        <v>4.1666666666666664E-2</v>
      </c>
      <c r="J115" s="19">
        <f t="shared" ref="J115:J154" si="17">D115+G115</f>
        <v>24</v>
      </c>
    </row>
    <row r="116" spans="1:10" ht="15" customHeight="1" x14ac:dyDescent="0.35">
      <c r="A116" s="6" t="s">
        <v>125</v>
      </c>
      <c r="B116" s="3"/>
      <c r="C116" s="3" t="s">
        <v>126</v>
      </c>
      <c r="D116" s="19">
        <v>310</v>
      </c>
      <c r="E116" s="20">
        <f t="shared" si="15"/>
        <v>0.89595375722543358</v>
      </c>
      <c r="G116" s="19">
        <v>36</v>
      </c>
      <c r="H116" s="20">
        <f t="shared" si="16"/>
        <v>0.10404624277456648</v>
      </c>
      <c r="J116" s="19">
        <f t="shared" si="17"/>
        <v>346</v>
      </c>
    </row>
    <row r="117" spans="1:10" ht="15" customHeight="1" x14ac:dyDescent="0.35">
      <c r="A117" s="6" t="s">
        <v>127</v>
      </c>
      <c r="B117" s="3"/>
      <c r="C117" s="3" t="s">
        <v>128</v>
      </c>
      <c r="D117" s="19">
        <v>851</v>
      </c>
      <c r="E117" s="20">
        <f t="shared" si="15"/>
        <v>0.81357552581261949</v>
      </c>
      <c r="G117" s="19">
        <v>195</v>
      </c>
      <c r="H117" s="20">
        <f t="shared" si="16"/>
        <v>0.18642447418738051</v>
      </c>
      <c r="J117" s="19">
        <f t="shared" si="17"/>
        <v>1046</v>
      </c>
    </row>
    <row r="118" spans="1:10" ht="15" customHeight="1" x14ac:dyDescent="0.35">
      <c r="A118" s="6" t="s">
        <v>129</v>
      </c>
      <c r="B118" s="3"/>
      <c r="C118" s="3" t="s">
        <v>130</v>
      </c>
      <c r="D118" s="19">
        <v>413</v>
      </c>
      <c r="E118" s="20">
        <f t="shared" si="15"/>
        <v>0.94292237442922378</v>
      </c>
      <c r="G118" s="19">
        <v>25</v>
      </c>
      <c r="H118" s="20">
        <f t="shared" si="16"/>
        <v>5.7077625570776253E-2</v>
      </c>
      <c r="J118" s="19">
        <f t="shared" si="17"/>
        <v>438</v>
      </c>
    </row>
    <row r="119" spans="1:10" x14ac:dyDescent="0.35">
      <c r="A119" s="6" t="s">
        <v>131</v>
      </c>
      <c r="B119" s="3"/>
      <c r="C119" s="3" t="s">
        <v>132</v>
      </c>
      <c r="D119" s="19">
        <v>148</v>
      </c>
      <c r="E119" s="20">
        <f t="shared" si="15"/>
        <v>0.74371859296482412</v>
      </c>
      <c r="G119" s="19">
        <v>51</v>
      </c>
      <c r="H119" s="20">
        <f t="shared" si="16"/>
        <v>0.25628140703517588</v>
      </c>
      <c r="J119" s="19">
        <f t="shared" si="17"/>
        <v>199</v>
      </c>
    </row>
    <row r="120" spans="1:10" x14ac:dyDescent="0.35">
      <c r="A120" s="6" t="s">
        <v>133</v>
      </c>
      <c r="B120" s="3"/>
      <c r="C120" s="3" t="s">
        <v>134</v>
      </c>
      <c r="D120" s="19">
        <v>215</v>
      </c>
      <c r="E120" s="20">
        <f t="shared" si="15"/>
        <v>0.92672413793103448</v>
      </c>
      <c r="G120" s="19">
        <v>17</v>
      </c>
      <c r="H120" s="20">
        <f t="shared" si="16"/>
        <v>7.3275862068965511E-2</v>
      </c>
      <c r="J120" s="19">
        <f t="shared" si="17"/>
        <v>232</v>
      </c>
    </row>
    <row r="121" spans="1:10" x14ac:dyDescent="0.35">
      <c r="A121" s="6" t="s">
        <v>135</v>
      </c>
      <c r="B121" s="3"/>
      <c r="C121" s="3" t="s">
        <v>136</v>
      </c>
      <c r="D121" s="19">
        <v>456</v>
      </c>
      <c r="E121" s="20">
        <f t="shared" si="15"/>
        <v>0.89587426326129671</v>
      </c>
      <c r="G121" s="19">
        <v>53</v>
      </c>
      <c r="H121" s="20">
        <f t="shared" si="16"/>
        <v>0.10412573673870335</v>
      </c>
      <c r="J121" s="19">
        <f t="shared" si="17"/>
        <v>509</v>
      </c>
    </row>
    <row r="122" spans="1:10" x14ac:dyDescent="0.35">
      <c r="A122" s="17">
        <v>334</v>
      </c>
      <c r="B122" s="3"/>
      <c r="C122" s="3" t="s">
        <v>137</v>
      </c>
      <c r="D122" s="19">
        <v>6</v>
      </c>
      <c r="E122" s="20">
        <f t="shared" si="15"/>
        <v>0.20689655172413793</v>
      </c>
      <c r="G122" s="19">
        <v>23</v>
      </c>
      <c r="H122" s="20">
        <f t="shared" si="16"/>
        <v>0.7931034482758621</v>
      </c>
      <c r="J122" s="19">
        <f t="shared" si="17"/>
        <v>29</v>
      </c>
    </row>
    <row r="123" spans="1:10" ht="15" customHeight="1" x14ac:dyDescent="0.35">
      <c r="A123" s="6" t="s">
        <v>138</v>
      </c>
      <c r="B123" s="3"/>
      <c r="C123" s="3" t="s">
        <v>139</v>
      </c>
      <c r="D123" s="19">
        <v>1186</v>
      </c>
      <c r="E123" s="20">
        <f t="shared" si="15"/>
        <v>0.67501422879908934</v>
      </c>
      <c r="G123" s="19">
        <v>571</v>
      </c>
      <c r="H123" s="20">
        <f t="shared" si="16"/>
        <v>0.32498577120091066</v>
      </c>
      <c r="J123" s="19">
        <f t="shared" si="17"/>
        <v>1757</v>
      </c>
    </row>
    <row r="124" spans="1:10" x14ac:dyDescent="0.35">
      <c r="A124" s="6" t="s">
        <v>140</v>
      </c>
      <c r="B124" s="3"/>
      <c r="C124" s="3" t="s">
        <v>141</v>
      </c>
      <c r="D124" s="19">
        <v>2485</v>
      </c>
      <c r="E124" s="20">
        <f t="shared" si="15"/>
        <v>0.88308457711442789</v>
      </c>
      <c r="G124" s="19">
        <v>329</v>
      </c>
      <c r="H124" s="20">
        <f t="shared" si="16"/>
        <v>0.11691542288557213</v>
      </c>
      <c r="J124" s="19">
        <f t="shared" si="17"/>
        <v>2814</v>
      </c>
    </row>
    <row r="125" spans="1:10" x14ac:dyDescent="0.35">
      <c r="A125" s="6" t="s">
        <v>142</v>
      </c>
      <c r="B125" s="3"/>
      <c r="C125" s="3" t="s">
        <v>201</v>
      </c>
      <c r="D125" s="19">
        <v>9</v>
      </c>
      <c r="E125" s="20">
        <f t="shared" si="15"/>
        <v>0.13432835820895522</v>
      </c>
      <c r="G125" s="19">
        <v>58</v>
      </c>
      <c r="H125" s="20">
        <f t="shared" si="16"/>
        <v>0.86567164179104472</v>
      </c>
      <c r="J125" s="19">
        <f t="shared" si="17"/>
        <v>67</v>
      </c>
    </row>
    <row r="126" spans="1:10" x14ac:dyDescent="0.35">
      <c r="A126" s="6" t="s">
        <v>143</v>
      </c>
      <c r="B126" s="3"/>
      <c r="C126" s="3" t="s">
        <v>144</v>
      </c>
      <c r="D126" s="19">
        <v>315</v>
      </c>
      <c r="E126" s="20">
        <f t="shared" si="15"/>
        <v>0.62130177514792895</v>
      </c>
      <c r="G126" s="19">
        <v>192</v>
      </c>
      <c r="H126" s="20">
        <f t="shared" si="16"/>
        <v>0.378698224852071</v>
      </c>
      <c r="J126" s="19">
        <f t="shared" si="17"/>
        <v>507</v>
      </c>
    </row>
    <row r="127" spans="1:10" x14ac:dyDescent="0.35">
      <c r="A127" s="17">
        <v>312</v>
      </c>
      <c r="B127" s="3"/>
      <c r="C127" s="3" t="s">
        <v>145</v>
      </c>
      <c r="D127" s="19">
        <v>24</v>
      </c>
      <c r="E127" s="20">
        <f t="shared" si="15"/>
        <v>0.1437125748502994</v>
      </c>
      <c r="G127" s="19">
        <v>143</v>
      </c>
      <c r="H127" s="20">
        <f t="shared" si="16"/>
        <v>0.85628742514970058</v>
      </c>
      <c r="J127" s="19">
        <f t="shared" si="17"/>
        <v>167</v>
      </c>
    </row>
    <row r="128" spans="1:10" x14ac:dyDescent="0.35">
      <c r="A128" s="6" t="s">
        <v>146</v>
      </c>
      <c r="B128" s="3"/>
      <c r="C128" s="3" t="s">
        <v>147</v>
      </c>
      <c r="D128" s="19">
        <v>406</v>
      </c>
      <c r="E128" s="20">
        <f t="shared" si="15"/>
        <v>0.73952641165755917</v>
      </c>
      <c r="G128" s="19">
        <v>143</v>
      </c>
      <c r="H128" s="20">
        <f t="shared" si="16"/>
        <v>0.26047358834244078</v>
      </c>
      <c r="J128" s="19">
        <f t="shared" si="17"/>
        <v>549</v>
      </c>
    </row>
    <row r="129" spans="1:10" x14ac:dyDescent="0.35">
      <c r="A129" s="6" t="s">
        <v>148</v>
      </c>
      <c r="B129" s="3"/>
      <c r="C129" s="3" t="s">
        <v>149</v>
      </c>
      <c r="D129" s="19">
        <v>221</v>
      </c>
      <c r="E129" s="20">
        <f t="shared" si="15"/>
        <v>0.90946502057613166</v>
      </c>
      <c r="G129" s="19">
        <v>22</v>
      </c>
      <c r="H129" s="20">
        <f t="shared" si="16"/>
        <v>9.0534979423868317E-2</v>
      </c>
      <c r="J129" s="19">
        <f t="shared" si="17"/>
        <v>243</v>
      </c>
    </row>
    <row r="130" spans="1:10" x14ac:dyDescent="0.35">
      <c r="A130" s="17">
        <v>145</v>
      </c>
      <c r="B130" s="3"/>
      <c r="C130" s="3" t="s">
        <v>202</v>
      </c>
      <c r="D130" s="19">
        <v>28</v>
      </c>
      <c r="E130" s="20">
        <f t="shared" si="15"/>
        <v>0.84848484848484851</v>
      </c>
      <c r="G130" s="19">
        <v>5</v>
      </c>
      <c r="H130" s="20">
        <f t="shared" si="16"/>
        <v>0.15151515151515152</v>
      </c>
      <c r="J130" s="19">
        <f t="shared" si="17"/>
        <v>33</v>
      </c>
    </row>
    <row r="131" spans="1:10" x14ac:dyDescent="0.35">
      <c r="A131" s="6" t="s">
        <v>150</v>
      </c>
      <c r="B131" s="3"/>
      <c r="C131" s="3" t="s">
        <v>151</v>
      </c>
      <c r="D131" s="19">
        <v>1257</v>
      </c>
      <c r="E131" s="20">
        <f t="shared" si="15"/>
        <v>0.45248380129589633</v>
      </c>
      <c r="G131" s="19">
        <v>1521</v>
      </c>
      <c r="H131" s="20">
        <f t="shared" si="16"/>
        <v>0.54751619870410362</v>
      </c>
      <c r="J131" s="19">
        <f t="shared" si="17"/>
        <v>2778</v>
      </c>
    </row>
    <row r="132" spans="1:10" x14ac:dyDescent="0.35">
      <c r="A132" s="17">
        <v>200</v>
      </c>
      <c r="B132" s="3"/>
      <c r="C132" s="3" t="s">
        <v>152</v>
      </c>
      <c r="D132" s="19">
        <v>1</v>
      </c>
      <c r="E132" s="20">
        <f t="shared" si="15"/>
        <v>0.14285714285714285</v>
      </c>
      <c r="G132" s="19">
        <v>6</v>
      </c>
      <c r="H132" s="20">
        <f t="shared" si="16"/>
        <v>0.8571428571428571</v>
      </c>
      <c r="J132" s="19">
        <f t="shared" si="17"/>
        <v>7</v>
      </c>
    </row>
    <row r="133" spans="1:10" x14ac:dyDescent="0.35">
      <c r="A133" s="6" t="s">
        <v>153</v>
      </c>
      <c r="B133" s="3"/>
      <c r="C133" s="3" t="s">
        <v>154</v>
      </c>
      <c r="D133" s="19">
        <v>622</v>
      </c>
      <c r="E133" s="20">
        <f t="shared" si="15"/>
        <v>0.80674448767833984</v>
      </c>
      <c r="G133" s="19">
        <v>149</v>
      </c>
      <c r="H133" s="20">
        <f t="shared" si="16"/>
        <v>0.19325551232166019</v>
      </c>
      <c r="J133" s="19">
        <f t="shared" si="17"/>
        <v>771</v>
      </c>
    </row>
    <row r="134" spans="1:10" x14ac:dyDescent="0.35">
      <c r="A134" s="6" t="s">
        <v>155</v>
      </c>
      <c r="B134" s="3"/>
      <c r="C134" s="3" t="s">
        <v>156</v>
      </c>
      <c r="D134" s="19">
        <v>713</v>
      </c>
      <c r="E134" s="20">
        <f>D134/J134</f>
        <v>0.82237600922722032</v>
      </c>
      <c r="G134" s="19">
        <v>154</v>
      </c>
      <c r="H134" s="20">
        <f>G134/J134</f>
        <v>0.17762399077277971</v>
      </c>
      <c r="J134" s="19">
        <f>D134+G134</f>
        <v>867</v>
      </c>
    </row>
    <row r="135" spans="1:10" x14ac:dyDescent="0.35">
      <c r="A135" s="6" t="s">
        <v>157</v>
      </c>
      <c r="B135" s="3"/>
      <c r="C135" s="3" t="s">
        <v>158</v>
      </c>
      <c r="D135" s="19">
        <v>549</v>
      </c>
      <c r="E135" s="20">
        <f>D135/J135</f>
        <v>0.91044776119402981</v>
      </c>
      <c r="G135" s="19">
        <v>54</v>
      </c>
      <c r="H135" s="20">
        <f>G135/J135</f>
        <v>8.9552238805970144E-2</v>
      </c>
      <c r="J135" s="19">
        <f>D135+G135</f>
        <v>603</v>
      </c>
    </row>
    <row r="136" spans="1:10" x14ac:dyDescent="0.35">
      <c r="A136" s="6" t="s">
        <v>159</v>
      </c>
      <c r="B136" s="3"/>
      <c r="C136" s="3" t="s">
        <v>160</v>
      </c>
      <c r="D136" s="19">
        <v>588</v>
      </c>
      <c r="E136" s="20">
        <f>D136/J136</f>
        <v>0.80218281036834926</v>
      </c>
      <c r="G136" s="19">
        <v>145</v>
      </c>
      <c r="H136" s="20">
        <f>G136/J136</f>
        <v>0.19781718963165076</v>
      </c>
      <c r="J136" s="19">
        <f>D136+G136</f>
        <v>733</v>
      </c>
    </row>
    <row r="137" spans="1:10" x14ac:dyDescent="0.35">
      <c r="A137" s="6" t="s">
        <v>161</v>
      </c>
      <c r="B137" s="3"/>
      <c r="C137" s="3" t="s">
        <v>162</v>
      </c>
      <c r="D137" s="19">
        <v>163</v>
      </c>
      <c r="E137" s="20">
        <f>D137/J137</f>
        <v>0.81909547738693467</v>
      </c>
      <c r="G137" s="19">
        <v>36</v>
      </c>
      <c r="H137" s="20">
        <f>G137/J137</f>
        <v>0.18090452261306533</v>
      </c>
      <c r="J137" s="19">
        <f>D137+G137</f>
        <v>199</v>
      </c>
    </row>
    <row r="138" spans="1:10" x14ac:dyDescent="0.35">
      <c r="A138" s="6" t="s">
        <v>163</v>
      </c>
      <c r="B138" s="37"/>
      <c r="C138" s="3" t="s">
        <v>164</v>
      </c>
      <c r="D138" s="19">
        <v>333</v>
      </c>
      <c r="E138" s="20">
        <f t="shared" si="15"/>
        <v>0.69519832985386221</v>
      </c>
      <c r="G138" s="19">
        <v>146</v>
      </c>
      <c r="H138" s="20">
        <f t="shared" si="16"/>
        <v>0.30480167014613779</v>
      </c>
      <c r="J138" s="19">
        <f t="shared" si="17"/>
        <v>479</v>
      </c>
    </row>
    <row r="139" spans="1:10" x14ac:dyDescent="0.35">
      <c r="A139" s="6" t="s">
        <v>165</v>
      </c>
      <c r="B139" s="3"/>
      <c r="C139" s="3" t="s">
        <v>166</v>
      </c>
      <c r="D139" s="19">
        <v>952</v>
      </c>
      <c r="E139" s="20">
        <f t="shared" si="15"/>
        <v>0.64237516869095812</v>
      </c>
      <c r="G139" s="19">
        <v>530</v>
      </c>
      <c r="H139" s="20">
        <f t="shared" si="16"/>
        <v>0.35762483130904182</v>
      </c>
      <c r="J139" s="19">
        <f t="shared" si="17"/>
        <v>1482</v>
      </c>
    </row>
    <row r="140" spans="1:10" x14ac:dyDescent="0.35">
      <c r="A140" s="17">
        <v>389</v>
      </c>
      <c r="B140" s="3"/>
      <c r="C140" s="3" t="s">
        <v>167</v>
      </c>
      <c r="D140" s="19">
        <v>15</v>
      </c>
      <c r="E140" s="20">
        <f t="shared" si="15"/>
        <v>0.27272727272727271</v>
      </c>
      <c r="G140" s="19">
        <v>40</v>
      </c>
      <c r="H140" s="20">
        <f t="shared" si="16"/>
        <v>0.72727272727272729</v>
      </c>
      <c r="J140" s="19">
        <f t="shared" si="17"/>
        <v>55</v>
      </c>
    </row>
    <row r="141" spans="1:10" x14ac:dyDescent="0.35">
      <c r="A141" s="6" t="s">
        <v>168</v>
      </c>
      <c r="B141" s="37"/>
      <c r="C141" s="3" t="s">
        <v>203</v>
      </c>
      <c r="D141" s="19">
        <v>165</v>
      </c>
      <c r="E141" s="20">
        <f t="shared" si="15"/>
        <v>0.71120689655172409</v>
      </c>
      <c r="G141" s="19">
        <v>67</v>
      </c>
      <c r="H141" s="20">
        <f t="shared" si="16"/>
        <v>0.28879310344827586</v>
      </c>
      <c r="J141" s="19">
        <f t="shared" si="17"/>
        <v>232</v>
      </c>
    </row>
    <row r="142" spans="1:10" x14ac:dyDescent="0.35">
      <c r="A142" s="17">
        <v>318</v>
      </c>
      <c r="B142" s="3"/>
      <c r="C142" s="3" t="s">
        <v>169</v>
      </c>
      <c r="D142" s="19">
        <v>25</v>
      </c>
      <c r="E142" s="20">
        <f t="shared" si="15"/>
        <v>0.3048780487804878</v>
      </c>
      <c r="G142" s="19">
        <v>57</v>
      </c>
      <c r="H142" s="20">
        <f t="shared" si="16"/>
        <v>0.69512195121951215</v>
      </c>
      <c r="J142" s="19">
        <f t="shared" si="17"/>
        <v>82</v>
      </c>
    </row>
    <row r="143" spans="1:10" x14ac:dyDescent="0.35">
      <c r="A143" s="6">
        <v>152</v>
      </c>
      <c r="B143" s="3"/>
      <c r="C143" s="3" t="s">
        <v>170</v>
      </c>
      <c r="D143" s="19">
        <v>67</v>
      </c>
      <c r="E143" s="20">
        <f t="shared" si="15"/>
        <v>0.12338858195211787</v>
      </c>
      <c r="G143" s="19">
        <v>476</v>
      </c>
      <c r="H143" s="20">
        <f t="shared" si="16"/>
        <v>0.87661141804788212</v>
      </c>
      <c r="J143" s="19">
        <f t="shared" si="17"/>
        <v>543</v>
      </c>
    </row>
    <row r="144" spans="1:10" x14ac:dyDescent="0.35">
      <c r="A144" s="17">
        <v>321</v>
      </c>
      <c r="B144" s="3"/>
      <c r="C144" s="3" t="s">
        <v>204</v>
      </c>
      <c r="D144" s="19">
        <v>29</v>
      </c>
      <c r="E144" s="20">
        <f t="shared" si="15"/>
        <v>0.30208333333333331</v>
      </c>
      <c r="G144" s="19">
        <v>67</v>
      </c>
      <c r="H144" s="20">
        <f t="shared" si="16"/>
        <v>0.69791666666666663</v>
      </c>
      <c r="J144" s="19">
        <f t="shared" si="17"/>
        <v>96</v>
      </c>
    </row>
    <row r="145" spans="1:10" x14ac:dyDescent="0.35">
      <c r="A145" s="17">
        <v>390</v>
      </c>
      <c r="B145" s="3"/>
      <c r="C145" s="3" t="s">
        <v>205</v>
      </c>
      <c r="D145" s="19">
        <v>6</v>
      </c>
      <c r="E145" s="20">
        <f t="shared" si="15"/>
        <v>8.9552238805970144E-2</v>
      </c>
      <c r="G145" s="19">
        <v>61</v>
      </c>
      <c r="H145" s="20">
        <f t="shared" si="16"/>
        <v>0.91044776119402981</v>
      </c>
      <c r="J145" s="19">
        <f t="shared" si="17"/>
        <v>67</v>
      </c>
    </row>
    <row r="146" spans="1:10" x14ac:dyDescent="0.35">
      <c r="A146" s="5" t="s">
        <v>196</v>
      </c>
      <c r="C146" s="5"/>
      <c r="D146" s="26"/>
      <c r="E146" s="18"/>
      <c r="G146" s="26"/>
      <c r="H146" s="18"/>
      <c r="I146" s="18"/>
    </row>
    <row r="147" spans="1:10" x14ac:dyDescent="0.35">
      <c r="A147" s="5" t="s">
        <v>213</v>
      </c>
      <c r="C147" s="5"/>
      <c r="D147" s="26"/>
      <c r="E147" s="18"/>
      <c r="G147" s="26"/>
      <c r="H147" s="18"/>
      <c r="I147" s="18"/>
    </row>
    <row r="148" spans="1:10" ht="15.5" x14ac:dyDescent="0.35">
      <c r="A148" s="4"/>
      <c r="C148" s="5"/>
      <c r="D148" s="26"/>
      <c r="E148" s="18"/>
      <c r="G148" s="26"/>
      <c r="H148" s="18"/>
      <c r="I148" s="18"/>
    </row>
    <row r="149" spans="1:10" ht="15.5" x14ac:dyDescent="0.35">
      <c r="A149" s="4" t="s">
        <v>209</v>
      </c>
      <c r="C149" s="5"/>
      <c r="D149" s="7"/>
      <c r="G149" s="7"/>
      <c r="H149" s="5"/>
    </row>
    <row r="150" spans="1:10" ht="15" thickBot="1" x14ac:dyDescent="0.4">
      <c r="A150" s="18" t="s">
        <v>1</v>
      </c>
      <c r="B150" s="37"/>
      <c r="C150" s="5"/>
      <c r="D150" s="13" t="s">
        <v>191</v>
      </c>
      <c r="E150" s="14"/>
      <c r="G150" s="13" t="s">
        <v>192</v>
      </c>
      <c r="H150" s="14"/>
      <c r="I150" s="15"/>
      <c r="J150" s="16" t="s">
        <v>193</v>
      </c>
    </row>
    <row r="151" spans="1:10" x14ac:dyDescent="0.35">
      <c r="A151" s="10" t="s">
        <v>4</v>
      </c>
      <c r="B151" s="37"/>
      <c r="C151" s="12" t="s">
        <v>5</v>
      </c>
      <c r="D151" s="31" t="s">
        <v>194</v>
      </c>
      <c r="E151" s="31" t="s">
        <v>195</v>
      </c>
      <c r="F151" s="31"/>
      <c r="G151" s="31" t="s">
        <v>194</v>
      </c>
      <c r="H151" s="31" t="s">
        <v>195</v>
      </c>
      <c r="I151" s="18"/>
      <c r="J151" s="22"/>
    </row>
    <row r="152" spans="1:10" x14ac:dyDescent="0.35">
      <c r="A152" s="6" t="s">
        <v>171</v>
      </c>
      <c r="B152" s="3"/>
      <c r="C152" s="3" t="s">
        <v>172</v>
      </c>
      <c r="D152" s="19">
        <v>1864</v>
      </c>
      <c r="E152" s="20">
        <f t="shared" si="15"/>
        <v>0.89058767319636889</v>
      </c>
      <c r="G152" s="19">
        <v>229</v>
      </c>
      <c r="H152" s="20">
        <f t="shared" si="16"/>
        <v>0.10941232680363115</v>
      </c>
      <c r="J152" s="19">
        <f t="shared" si="17"/>
        <v>2093</v>
      </c>
    </row>
    <row r="153" spans="1:10" x14ac:dyDescent="0.35">
      <c r="A153" s="17">
        <v>144</v>
      </c>
      <c r="B153" s="3"/>
      <c r="C153" s="3" t="s">
        <v>173</v>
      </c>
      <c r="D153" s="19">
        <v>19</v>
      </c>
      <c r="E153" s="20">
        <f t="shared" si="15"/>
        <v>1</v>
      </c>
      <c r="G153" s="36"/>
      <c r="H153" s="20">
        <f t="shared" si="16"/>
        <v>0</v>
      </c>
      <c r="J153" s="19">
        <f t="shared" si="17"/>
        <v>19</v>
      </c>
    </row>
    <row r="154" spans="1:10" x14ac:dyDescent="0.35">
      <c r="A154" s="6" t="s">
        <v>174</v>
      </c>
      <c r="B154" s="3"/>
      <c r="C154" s="3" t="s">
        <v>175</v>
      </c>
      <c r="D154" s="19">
        <v>178</v>
      </c>
      <c r="E154" s="20">
        <f t="shared" si="15"/>
        <v>0.82027649769585254</v>
      </c>
      <c r="G154" s="19">
        <v>39</v>
      </c>
      <c r="H154" s="20">
        <f t="shared" si="16"/>
        <v>0.17972350230414746</v>
      </c>
      <c r="J154" s="19">
        <f t="shared" si="17"/>
        <v>217</v>
      </c>
    </row>
    <row r="155" spans="1:10" x14ac:dyDescent="0.35">
      <c r="A155" s="6" t="s">
        <v>176</v>
      </c>
      <c r="B155" s="3"/>
      <c r="C155" s="3" t="s">
        <v>177</v>
      </c>
      <c r="D155" s="19">
        <v>193</v>
      </c>
      <c r="E155" s="20">
        <f t="shared" ref="E155:E160" si="18">D155/J155</f>
        <v>0.67719298245614035</v>
      </c>
      <c r="G155" s="19">
        <v>92</v>
      </c>
      <c r="H155" s="20">
        <f t="shared" ref="H155:H160" si="19">G155/J155</f>
        <v>0.32280701754385965</v>
      </c>
      <c r="J155" s="19">
        <f t="shared" ref="J155:J160" si="20">D155+G155</f>
        <v>285</v>
      </c>
    </row>
    <row r="156" spans="1:10" x14ac:dyDescent="0.35">
      <c r="A156" s="17">
        <v>330</v>
      </c>
      <c r="B156" s="3"/>
      <c r="C156" s="3" t="s">
        <v>178</v>
      </c>
      <c r="D156" s="19">
        <v>6</v>
      </c>
      <c r="E156" s="20">
        <f t="shared" si="18"/>
        <v>0.27272727272727271</v>
      </c>
      <c r="G156" s="19">
        <v>16</v>
      </c>
      <c r="H156" s="20">
        <f t="shared" si="19"/>
        <v>0.72727272727272729</v>
      </c>
      <c r="J156" s="19">
        <f t="shared" si="20"/>
        <v>22</v>
      </c>
    </row>
    <row r="157" spans="1:10" x14ac:dyDescent="0.35">
      <c r="A157" s="6" t="s">
        <v>179</v>
      </c>
      <c r="B157" s="3"/>
      <c r="C157" s="3" t="s">
        <v>180</v>
      </c>
      <c r="D157" s="19">
        <v>4</v>
      </c>
      <c r="E157" s="20">
        <f t="shared" si="18"/>
        <v>0.66666666666666663</v>
      </c>
      <c r="G157" s="19">
        <v>2</v>
      </c>
      <c r="H157" s="20">
        <f t="shared" si="19"/>
        <v>0.33333333333333331</v>
      </c>
      <c r="J157" s="19">
        <f t="shared" si="20"/>
        <v>6</v>
      </c>
    </row>
    <row r="158" spans="1:10" x14ac:dyDescent="0.35">
      <c r="A158" s="6" t="s">
        <v>181</v>
      </c>
      <c r="B158" s="3"/>
      <c r="C158" s="3" t="s">
        <v>182</v>
      </c>
      <c r="D158" s="19">
        <v>424</v>
      </c>
      <c r="E158" s="20">
        <f t="shared" si="18"/>
        <v>0.74779541446208109</v>
      </c>
      <c r="G158" s="19">
        <v>143</v>
      </c>
      <c r="H158" s="20">
        <f t="shared" si="19"/>
        <v>0.25220458553791886</v>
      </c>
      <c r="J158" s="19">
        <f t="shared" si="20"/>
        <v>567</v>
      </c>
    </row>
    <row r="159" spans="1:10" x14ac:dyDescent="0.35">
      <c r="A159" s="17">
        <v>102</v>
      </c>
      <c r="B159" s="3"/>
      <c r="C159" s="3" t="s">
        <v>183</v>
      </c>
      <c r="D159" s="19">
        <v>27</v>
      </c>
      <c r="E159" s="20">
        <f t="shared" si="18"/>
        <v>0.79411764705882348</v>
      </c>
      <c r="G159" s="19">
        <v>7</v>
      </c>
      <c r="H159" s="20">
        <f t="shared" si="19"/>
        <v>0.20588235294117646</v>
      </c>
      <c r="J159" s="19">
        <f t="shared" si="20"/>
        <v>34</v>
      </c>
    </row>
    <row r="160" spans="1:10" x14ac:dyDescent="0.35">
      <c r="A160" s="6" t="s">
        <v>184</v>
      </c>
      <c r="B160" s="3"/>
      <c r="C160" s="3" t="s">
        <v>185</v>
      </c>
      <c r="D160" s="19">
        <v>172</v>
      </c>
      <c r="E160" s="20">
        <f t="shared" si="18"/>
        <v>0.89583333333333337</v>
      </c>
      <c r="G160" s="19">
        <v>20</v>
      </c>
      <c r="H160" s="20">
        <f t="shared" si="19"/>
        <v>0.10416666666666667</v>
      </c>
      <c r="J160" s="19">
        <f t="shared" si="20"/>
        <v>192</v>
      </c>
    </row>
    <row r="161" spans="1:10 16375:16375" x14ac:dyDescent="0.35">
      <c r="A161" s="37"/>
      <c r="B161" s="37"/>
      <c r="C161" s="5"/>
      <c r="D161" s="19"/>
      <c r="E161" s="20"/>
      <c r="G161" s="19"/>
      <c r="H161" s="20"/>
      <c r="J161" s="19"/>
    </row>
    <row r="162" spans="1:10 16375:16375" ht="15" thickBot="1" x14ac:dyDescent="0.4">
      <c r="A162" s="43"/>
      <c r="B162" s="43"/>
      <c r="C162" s="18" t="s">
        <v>210</v>
      </c>
      <c r="D162" s="33">
        <f>SUM(D155:D160,D114:D154,D93:D107)</f>
        <v>28133</v>
      </c>
      <c r="E162" s="34">
        <f>D162/J162</f>
        <v>0.75167659710903889</v>
      </c>
      <c r="F162" s="35"/>
      <c r="G162" s="33">
        <f>SUM(G155:G160,G114:G154,G93:G107)</f>
        <v>9294</v>
      </c>
      <c r="H162" s="34">
        <f>G162/J162</f>
        <v>0.24832340289096108</v>
      </c>
      <c r="I162" s="35"/>
      <c r="J162" s="33">
        <f>SUM(J155:J160,J114:J154,J93:J107)</f>
        <v>37427</v>
      </c>
    </row>
    <row r="163" spans="1:10 16375:16375" ht="15" thickTop="1" x14ac:dyDescent="0.35"/>
    <row r="164" spans="1:10 16375:16375" ht="15.5" x14ac:dyDescent="0.35">
      <c r="A164" s="4" t="s">
        <v>207</v>
      </c>
      <c r="B164" s="3"/>
      <c r="D164" s="27"/>
      <c r="G164" s="27"/>
      <c r="J164" s="27"/>
    </row>
    <row r="165" spans="1:10 16375:16375" ht="12.75" customHeight="1" thickBot="1" x14ac:dyDescent="0.4">
      <c r="A165" s="18" t="s">
        <v>1</v>
      </c>
      <c r="B165" s="37"/>
      <c r="C165" s="5"/>
      <c r="D165" s="13" t="s">
        <v>191</v>
      </c>
      <c r="E165" s="14"/>
      <c r="G165" s="13" t="s">
        <v>192</v>
      </c>
      <c r="H165" s="14"/>
      <c r="I165" s="15"/>
      <c r="J165" s="16" t="s">
        <v>193</v>
      </c>
    </row>
    <row r="166" spans="1:10 16375:16375" ht="15" customHeight="1" x14ac:dyDescent="0.35">
      <c r="A166" s="10" t="s">
        <v>4</v>
      </c>
      <c r="B166" s="37"/>
      <c r="C166" s="12" t="s">
        <v>5</v>
      </c>
      <c r="D166" s="31" t="s">
        <v>194</v>
      </c>
      <c r="E166" s="31" t="s">
        <v>195</v>
      </c>
      <c r="F166" s="31"/>
      <c r="G166" s="31" t="s">
        <v>194</v>
      </c>
      <c r="H166" s="31" t="s">
        <v>195</v>
      </c>
      <c r="I166" s="31"/>
      <c r="J166" s="32"/>
    </row>
    <row r="167" spans="1:10 16375:16375" ht="15" customHeight="1" x14ac:dyDescent="0.35">
      <c r="A167" s="17">
        <v>500</v>
      </c>
      <c r="B167" s="3"/>
      <c r="C167" s="3" t="s">
        <v>186</v>
      </c>
      <c r="D167" s="19">
        <v>294</v>
      </c>
      <c r="E167" s="20">
        <f>D167/J167</f>
        <v>0.14561664190193166</v>
      </c>
      <c r="G167" s="19">
        <v>1725</v>
      </c>
      <c r="H167" s="20">
        <f>G167/J167</f>
        <v>0.85438335809806831</v>
      </c>
      <c r="J167" s="19">
        <f>D167+G167</f>
        <v>2019</v>
      </c>
    </row>
    <row r="168" spans="1:10 16375:16375" x14ac:dyDescent="0.35">
      <c r="A168" s="17">
        <v>176</v>
      </c>
      <c r="B168" s="3"/>
      <c r="C168" s="3" t="s">
        <v>187</v>
      </c>
      <c r="D168" s="19">
        <v>123</v>
      </c>
      <c r="E168" s="20">
        <f>D168/J168</f>
        <v>7.6208178438661706E-2</v>
      </c>
      <c r="G168" s="19">
        <v>1491</v>
      </c>
      <c r="H168" s="20">
        <f>G168/J168</f>
        <v>0.92379182156133832</v>
      </c>
      <c r="J168" s="19">
        <f>D168+G168</f>
        <v>1614</v>
      </c>
    </row>
    <row r="169" spans="1:10 16375:16375" x14ac:dyDescent="0.35">
      <c r="A169" s="17">
        <v>180</v>
      </c>
      <c r="B169" s="3"/>
      <c r="C169" s="3" t="s">
        <v>188</v>
      </c>
      <c r="D169" s="19">
        <v>83</v>
      </c>
      <c r="E169" s="20">
        <f>D169/J169</f>
        <v>0.55704697986577179</v>
      </c>
      <c r="G169" s="19">
        <v>66</v>
      </c>
      <c r="H169" s="20">
        <f>G169/J169</f>
        <v>0.44295302013422821</v>
      </c>
      <c r="J169" s="19">
        <f>D169+G169</f>
        <v>149</v>
      </c>
    </row>
    <row r="170" spans="1:10 16375:16375" x14ac:dyDescent="0.35">
      <c r="A170" s="17"/>
      <c r="B170" s="37"/>
      <c r="C170" s="3"/>
      <c r="D170" s="19"/>
      <c r="E170" s="20"/>
      <c r="G170" s="19"/>
      <c r="H170" s="20"/>
      <c r="J170" s="19"/>
      <c r="XEU170">
        <f>SUM(A170:XET170)</f>
        <v>0</v>
      </c>
    </row>
    <row r="171" spans="1:10 16375:16375" ht="15" thickBot="1" x14ac:dyDescent="0.4">
      <c r="A171" s="43"/>
      <c r="B171" s="43"/>
      <c r="C171" s="18" t="s">
        <v>214</v>
      </c>
      <c r="D171" s="33">
        <f>SUM(D167:D170)</f>
        <v>500</v>
      </c>
      <c r="E171" s="34">
        <f>D171/J171</f>
        <v>0.13220518244315177</v>
      </c>
      <c r="F171" s="35"/>
      <c r="G171" s="33">
        <f>SUM(G167:G170)</f>
        <v>3282</v>
      </c>
      <c r="H171" s="34">
        <f>G171/J171</f>
        <v>0.86779481755684817</v>
      </c>
      <c r="I171" s="35"/>
      <c r="J171" s="33">
        <f>SUM(J167:J170)</f>
        <v>3782</v>
      </c>
      <c r="XEU171">
        <f>SUM(A171:XET171)</f>
        <v>7565</v>
      </c>
    </row>
    <row r="172" spans="1:10 16375:16375" ht="15" thickTop="1" x14ac:dyDescent="0.35">
      <c r="A172" s="28"/>
      <c r="B172" s="28"/>
      <c r="C172" s="18"/>
      <c r="D172" s="24"/>
      <c r="E172" s="25"/>
      <c r="F172" s="5"/>
      <c r="G172" s="24"/>
      <c r="H172" s="25"/>
      <c r="I172" s="5"/>
      <c r="J172" s="24"/>
    </row>
    <row r="173" spans="1:10 16375:16375" ht="15" customHeight="1" x14ac:dyDescent="0.35">
      <c r="C173" s="5"/>
      <c r="D173" s="19"/>
    </row>
    <row r="174" spans="1:10 16375:16375" x14ac:dyDescent="0.35">
      <c r="C174" s="18"/>
      <c r="D174" s="19"/>
    </row>
    <row r="175" spans="1:10 16375:16375" x14ac:dyDescent="0.35">
      <c r="D175" s="29"/>
      <c r="E175" s="30"/>
      <c r="G175" s="29"/>
      <c r="H175" s="30"/>
      <c r="I175" s="5"/>
      <c r="J175" s="29"/>
    </row>
    <row r="185" spans="1:13" s="28" customFormat="1" ht="12.75" customHeight="1" x14ac:dyDescent="0.35">
      <c r="A185"/>
      <c r="B185"/>
      <c r="C185"/>
      <c r="D185" s="3"/>
      <c r="E185" s="3"/>
      <c r="F185" s="3"/>
      <c r="G185" s="3"/>
      <c r="H185" s="3"/>
      <c r="I185" s="3"/>
      <c r="J185" s="3"/>
      <c r="K185"/>
      <c r="L185"/>
      <c r="M185"/>
    </row>
    <row r="188" spans="1:13" ht="15" customHeight="1" x14ac:dyDescent="0.35"/>
    <row r="189" spans="1:13" ht="7.5" customHeight="1" x14ac:dyDescent="0.35"/>
    <row r="190" spans="1:13" ht="15" customHeight="1" x14ac:dyDescent="0.35"/>
    <row r="191" spans="1:13" ht="16.5" customHeight="1" x14ac:dyDescent="0.35"/>
  </sheetData>
  <pageMargins left="0.7" right="0.7" top="0.75" bottom="0.75" header="0.3" footer="0.3"/>
  <pageSetup scale="87" fitToHeight="0" orientation="landscape"/>
  <rowBreaks count="4" manualBreakCount="4">
    <brk id="35" max="9" man="1"/>
    <brk id="69" max="11" man="1"/>
    <brk id="107" max="11" man="1"/>
    <brk id="145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 2.3c MAP Rec by Dep_Inst</vt:lpstr>
      <vt:lpstr>'T 2.3c MAP Rec by Dep_Inst'!Print_Area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Bertolino</dc:creator>
  <cp:lastModifiedBy>Danner, Laura</cp:lastModifiedBy>
  <cp:lastPrinted>2025-01-06T19:12:32Z</cp:lastPrinted>
  <dcterms:created xsi:type="dcterms:W3CDTF">2022-12-13T16:21:35Z</dcterms:created>
  <dcterms:modified xsi:type="dcterms:W3CDTF">2026-01-12T19:40:20Z</dcterms:modified>
</cp:coreProperties>
</file>