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CollegeZone\e-library\No. 15 RPPA\2025 Data Book\"/>
    </mc:Choice>
  </mc:AlternateContent>
  <xr:revisionPtr revIDLastSave="0" documentId="13_ncr:1_{6C09C71D-2B0D-4C1E-AA9A-D82E67270EDE}" xr6:coauthVersionLast="47" xr6:coauthVersionMax="47" xr10:uidLastSave="{00000000-0000-0000-0000-000000000000}"/>
  <bookViews>
    <workbookView xWindow="-110" yWindow="-110" windowWidth="19420" windowHeight="11500" xr2:uid="{E2E754C2-4FC1-4A68-B45A-AFE41A092369}"/>
  </bookViews>
  <sheets>
    <sheet name="table 3.0 part 1" sheetId="1" r:id="rId1"/>
    <sheet name="part2" sheetId="2" r:id="rId2"/>
  </sheets>
  <definedNames>
    <definedName name="_xlnm.Print_Area" localSheetId="1">part2!$A$1:$K$127,part2!$A$128:$M$167</definedName>
    <definedName name="_xlnm.Print_Area" localSheetId="0">'table 3.0 part 1'!$A$1:$L$43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" l="1"/>
  <c r="D21" i="1"/>
  <c r="E21" i="1"/>
  <c r="L21" i="1"/>
  <c r="F21" i="1"/>
  <c r="B21" i="1"/>
  <c r="C21" i="1"/>
  <c r="G21" i="1"/>
  <c r="F9" i="1"/>
  <c r="F10" i="1"/>
  <c r="F11" i="1"/>
  <c r="F12" i="1"/>
  <c r="F13" i="1"/>
  <c r="F14" i="1"/>
  <c r="F15" i="1"/>
  <c r="F16" i="1"/>
  <c r="F17" i="1"/>
  <c r="F18" i="1"/>
  <c r="F19" i="1"/>
  <c r="F8" i="1"/>
  <c r="L9" i="1"/>
  <c r="L10" i="1"/>
  <c r="L11" i="1"/>
  <c r="L12" i="1"/>
  <c r="L13" i="1"/>
  <c r="L14" i="1"/>
  <c r="L15" i="1"/>
  <c r="L16" i="1"/>
  <c r="L17" i="1"/>
  <c r="L18" i="1"/>
  <c r="L19" i="1"/>
  <c r="L8" i="1"/>
  <c r="G9" i="1"/>
  <c r="G10" i="1"/>
  <c r="G11" i="1"/>
  <c r="G12" i="1"/>
  <c r="G13" i="1"/>
  <c r="G14" i="1"/>
  <c r="G15" i="1"/>
  <c r="G16" i="1"/>
  <c r="G17" i="1"/>
  <c r="G18" i="1"/>
  <c r="G19" i="1"/>
  <c r="G8" i="1"/>
</calcChain>
</file>

<file path=xl/sharedStrings.xml><?xml version="1.0" encoding="utf-8"?>
<sst xmlns="http://schemas.openxmlformats.org/spreadsheetml/2006/main" count="272" uniqueCount="107">
  <si>
    <t xml:space="preserve"> </t>
  </si>
  <si>
    <t>Institution</t>
  </si>
  <si>
    <t>Chicago State University</t>
  </si>
  <si>
    <t>Eastern Illinois University</t>
  </si>
  <si>
    <t>Governors State University</t>
  </si>
  <si>
    <t>Illinois State University</t>
  </si>
  <si>
    <t>Northeastern Illinois University</t>
  </si>
  <si>
    <t>Northern Illinois University</t>
  </si>
  <si>
    <t>Western Illinois University</t>
  </si>
  <si>
    <t>State Funds</t>
  </si>
  <si>
    <t>Matching Funds</t>
  </si>
  <si>
    <t>Chicago</t>
  </si>
  <si>
    <t>Collar Area</t>
  </si>
  <si>
    <t>All Other</t>
  </si>
  <si>
    <t>Male</t>
  </si>
  <si>
    <t>Female</t>
  </si>
  <si>
    <t>Total</t>
  </si>
  <si>
    <t xml:space="preserve">Recipients by Household Income Range </t>
  </si>
  <si>
    <t>Recipients by Race/Ethnicity</t>
  </si>
  <si>
    <t>Asian</t>
  </si>
  <si>
    <t>White</t>
  </si>
  <si>
    <t>Missing = 0</t>
  </si>
  <si>
    <t>Southern Illinois University Carbondale</t>
  </si>
  <si>
    <t>Southern Illinois University Edwardsville</t>
  </si>
  <si>
    <t>University of Illinois Chicago</t>
  </si>
  <si>
    <t>University of Illinois Springfield</t>
  </si>
  <si>
    <t>University of Illinois Urbana-Champaign</t>
  </si>
  <si>
    <r>
      <t xml:space="preserve">Both State and </t>
    </r>
    <r>
      <rPr>
        <b/>
        <u/>
        <sz val="10"/>
        <rFont val="Times New Roman"/>
        <family val="1"/>
      </rPr>
      <t>Matching Funds</t>
    </r>
  </si>
  <si>
    <r>
      <t>Less than</t>
    </r>
    <r>
      <rPr>
        <b/>
        <u/>
        <sz val="10"/>
        <color theme="1"/>
        <rFont val="Times New Roman"/>
        <family val="1"/>
      </rPr>
      <t xml:space="preserve"> $10,000</t>
    </r>
  </si>
  <si>
    <r>
      <t xml:space="preserve">$10,001 to </t>
    </r>
    <r>
      <rPr>
        <b/>
        <u/>
        <sz val="10"/>
        <color theme="1"/>
        <rFont val="Times New Roman"/>
        <family val="1"/>
      </rPr>
      <t>$30,000</t>
    </r>
  </si>
  <si>
    <r>
      <t>$30,001 to</t>
    </r>
    <r>
      <rPr>
        <b/>
        <u/>
        <sz val="10"/>
        <color theme="1"/>
        <rFont val="Times New Roman"/>
        <family val="1"/>
      </rPr>
      <t xml:space="preserve"> $75,000</t>
    </r>
  </si>
  <si>
    <r>
      <t>$75,001 to</t>
    </r>
    <r>
      <rPr>
        <b/>
        <u/>
        <sz val="10"/>
        <color theme="1"/>
        <rFont val="Times New Roman"/>
        <family val="1"/>
      </rPr>
      <t xml:space="preserve"> $150,000</t>
    </r>
  </si>
  <si>
    <r>
      <t>More than</t>
    </r>
    <r>
      <rPr>
        <b/>
        <u/>
        <sz val="10"/>
        <color theme="1"/>
        <rFont val="Times New Roman"/>
        <family val="1"/>
      </rPr>
      <t xml:space="preserve"> $150,000</t>
    </r>
  </si>
  <si>
    <r>
      <t xml:space="preserve">Hispanic/
</t>
    </r>
    <r>
      <rPr>
        <b/>
        <u/>
        <sz val="10"/>
        <color theme="1"/>
        <rFont val="Times New Roman"/>
        <family val="1"/>
      </rPr>
      <t>Latino</t>
    </r>
  </si>
  <si>
    <r>
      <t xml:space="preserve">American Indian or Alaska </t>
    </r>
    <r>
      <rPr>
        <b/>
        <u/>
        <sz val="10"/>
        <color theme="1"/>
        <rFont val="Times New Roman"/>
        <family val="1"/>
      </rPr>
      <t>Native</t>
    </r>
  </si>
  <si>
    <r>
      <t xml:space="preserve">Black or African </t>
    </r>
    <r>
      <rPr>
        <b/>
        <u/>
        <sz val="10"/>
        <color theme="1"/>
        <rFont val="Times New Roman"/>
        <family val="1"/>
      </rPr>
      <t>American</t>
    </r>
  </si>
  <si>
    <r>
      <t xml:space="preserve">Native Hawaiian or Other Pacific </t>
    </r>
    <r>
      <rPr>
        <b/>
        <u/>
        <sz val="10"/>
        <color theme="1"/>
        <rFont val="Times New Roman"/>
        <family val="1"/>
      </rPr>
      <t>Islander</t>
    </r>
  </si>
  <si>
    <r>
      <t xml:space="preserve">Two or 
more 
</t>
    </r>
    <r>
      <rPr>
        <b/>
        <u/>
        <sz val="10"/>
        <color theme="1"/>
        <rFont val="Times New Roman"/>
        <family val="1"/>
      </rPr>
      <t>races</t>
    </r>
  </si>
  <si>
    <r>
      <t xml:space="preserve">Non-resident </t>
    </r>
    <r>
      <rPr>
        <b/>
        <u/>
        <sz val="10"/>
        <color theme="1"/>
        <rFont val="Times New Roman"/>
        <family val="1"/>
      </rPr>
      <t>Alien</t>
    </r>
  </si>
  <si>
    <r>
      <t xml:space="preserve">Race/
ethnicity </t>
    </r>
    <r>
      <rPr>
        <b/>
        <u/>
        <sz val="10"/>
        <color theme="1"/>
        <rFont val="Times New Roman"/>
        <family val="1"/>
      </rPr>
      <t>unknown</t>
    </r>
  </si>
  <si>
    <r>
      <t xml:space="preserve">FY2024 Final </t>
    </r>
    <r>
      <rPr>
        <b/>
        <u/>
        <sz val="10"/>
        <rFont val="Times New Roman"/>
        <family val="1"/>
      </rPr>
      <t>Allocation</t>
    </r>
  </si>
  <si>
    <t>FY2025 Expenditures</t>
  </si>
  <si>
    <t>FY2025 Recipients</t>
  </si>
  <si>
    <t>FY2025 Program Participants and Expenditures</t>
  </si>
  <si>
    <t>Missing = 18</t>
  </si>
  <si>
    <t>Note: AIM HIGH funds were appropriated in FY2024 for expenditure in FY2025.</t>
  </si>
  <si>
    <t>Missing = 903</t>
  </si>
  <si>
    <t>Missing  = 1,344</t>
  </si>
  <si>
    <r>
      <t xml:space="preserve">Previous Funds </t>
    </r>
    <r>
      <rPr>
        <b/>
        <u/>
        <sz val="10"/>
        <rFont val="Times New Roman"/>
        <family val="1"/>
      </rPr>
      <t>Carried Over</t>
    </r>
  </si>
  <si>
    <r>
      <t xml:space="preserve">State Funds </t>
    </r>
    <r>
      <rPr>
        <b/>
        <u/>
        <sz val="10"/>
        <rFont val="Times New Roman"/>
        <family val="1"/>
      </rPr>
      <t>Carried Forward</t>
    </r>
  </si>
  <si>
    <t>State Funds Only</t>
  </si>
  <si>
    <t>Matching Funds Only</t>
  </si>
  <si>
    <r>
      <rPr>
        <b/>
        <sz val="10"/>
        <rFont val="Times New Roman"/>
        <family val="1"/>
      </rPr>
      <t>Total Recipient</t>
    </r>
    <r>
      <rPr>
        <b/>
        <u/>
        <sz val="10"/>
        <rFont val="Times New Roman"/>
        <family val="1"/>
      </rPr>
      <t xml:space="preserve"> Count</t>
    </r>
  </si>
  <si>
    <t>Total #</t>
  </si>
  <si>
    <t>Total #*</t>
  </si>
  <si>
    <t>6 or more</t>
  </si>
  <si>
    <t>TOTAL</t>
  </si>
  <si>
    <t>State AIM HIGH dollars only</t>
  </si>
  <si>
    <t>Matching fund dollars only</t>
  </si>
  <si>
    <t>Both State and matching dollars</t>
  </si>
  <si>
    <t>Missing = 1,875</t>
  </si>
  <si>
    <t>No</t>
  </si>
  <si>
    <t>Yes</t>
  </si>
  <si>
    <t>*Missing = 0</t>
  </si>
  <si>
    <t>Freshman</t>
  </si>
  <si>
    <t>Sophomore</t>
  </si>
  <si>
    <t>Junior</t>
  </si>
  <si>
    <t>Senior</t>
  </si>
  <si>
    <t>*Missing = 1</t>
  </si>
  <si>
    <t>&lt;=18</t>
  </si>
  <si>
    <t>19-20</t>
  </si>
  <si>
    <t>21-22</t>
  </si>
  <si>
    <t>23-24</t>
  </si>
  <si>
    <t>&gt;24</t>
  </si>
  <si>
    <t>*Missing = 903</t>
  </si>
  <si>
    <t>Pell Grant Eligibility</t>
  </si>
  <si>
    <t>MAP Grant Eligibility</t>
  </si>
  <si>
    <t>Transfer Status</t>
  </si>
  <si>
    <r>
      <rPr>
        <b/>
        <sz val="10"/>
        <color theme="1"/>
        <rFont val="Times New Roman"/>
        <family val="1"/>
      </rPr>
      <t xml:space="preserve">Total % </t>
    </r>
    <r>
      <rPr>
        <b/>
        <u/>
        <sz val="10"/>
        <color theme="1"/>
        <rFont val="Times New Roman"/>
        <family val="1"/>
      </rPr>
      <t>Retained</t>
    </r>
  </si>
  <si>
    <r>
      <t xml:space="preserve">Total # </t>
    </r>
    <r>
      <rPr>
        <b/>
        <u/>
        <sz val="10"/>
        <color theme="1"/>
        <rFont val="Times New Roman"/>
        <family val="1"/>
      </rPr>
      <t>Retained</t>
    </r>
  </si>
  <si>
    <r>
      <t xml:space="preserve">Total # </t>
    </r>
    <r>
      <rPr>
        <b/>
        <u/>
        <sz val="10"/>
        <color theme="1"/>
        <rFont val="Times New Roman"/>
        <family val="1"/>
      </rPr>
      <t>Recipients</t>
    </r>
  </si>
  <si>
    <t>-</t>
  </si>
  <si>
    <t>&lt;=2.00</t>
  </si>
  <si>
    <t>2.01-3.00</t>
  </si>
  <si>
    <t>3.01-3.50</t>
  </si>
  <si>
    <t>3.51-3.99</t>
  </si>
  <si>
    <t>*Missing = 109</t>
  </si>
  <si>
    <t>Freshman Recipients by High School GPA</t>
  </si>
  <si>
    <t>Non-Freshman Recipients by College GPA</t>
  </si>
  <si>
    <t>*Missing = 152</t>
  </si>
  <si>
    <t>Recipient By Age</t>
  </si>
  <si>
    <t>Recipient By Family Size</t>
  </si>
  <si>
    <r>
      <t xml:space="preserve">State AIM HIGH Awarded Only 
</t>
    </r>
    <r>
      <rPr>
        <b/>
        <u/>
        <sz val="10"/>
        <color theme="1"/>
        <rFont val="Times New Roman"/>
        <family val="1"/>
      </rPr>
      <t>% Retained</t>
    </r>
  </si>
  <si>
    <r>
      <rPr>
        <b/>
        <sz val="10"/>
        <color theme="1"/>
        <rFont val="Times New Roman"/>
        <family val="1"/>
      </rPr>
      <t>Both State and Matching AIM HIGH Awarded</t>
    </r>
    <r>
      <rPr>
        <b/>
        <u/>
        <sz val="10"/>
        <color theme="1"/>
        <rFont val="Times New Roman"/>
        <family val="1"/>
      </rPr>
      <t xml:space="preserve"> 
% Retained</t>
    </r>
  </si>
  <si>
    <t>Recipient By Class Level</t>
  </si>
  <si>
    <t>Non-Seniors Retained in Program</t>
  </si>
  <si>
    <t>Recipient Gender</t>
  </si>
  <si>
    <t>Recipient Geographic Area</t>
  </si>
  <si>
    <t>Current Carryover</t>
  </si>
  <si>
    <r>
      <rPr>
        <b/>
        <sz val="10"/>
        <rFont val="Times New Roman"/>
        <family val="1"/>
      </rPr>
      <t>Average</t>
    </r>
    <r>
      <rPr>
        <b/>
        <u/>
        <sz val="10"/>
        <rFont val="Times New Roman"/>
        <family val="1"/>
      </rPr>
      <t xml:space="preserve"> Award</t>
    </r>
  </si>
  <si>
    <t>Other</t>
  </si>
  <si>
    <r>
      <t>Table 3.0 of the 2025 ISAC Data Book:</t>
    </r>
    <r>
      <rPr>
        <b/>
        <i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AIM HIGH Expenditures and Recipient Information</t>
    </r>
  </si>
  <si>
    <r>
      <t>Table 3.1 of the 2025 ISAC Data Book:</t>
    </r>
    <r>
      <rPr>
        <b/>
        <i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AIM HIGH Recipient Income &amp; Race/Ethnicity</t>
    </r>
  </si>
  <si>
    <r>
      <t>Table 3.2 of the 2025 ISAC Data Book:</t>
    </r>
    <r>
      <rPr>
        <b/>
        <i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AIM HIGH Recipient Family Size &amp; Age</t>
    </r>
  </si>
  <si>
    <r>
      <t>Table 3.3 of the 2025 ISAC Data Book:</t>
    </r>
    <r>
      <rPr>
        <b/>
        <i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AIM HIGH Recipient Class Level, Pell Eligibility, MAP Eligibility, &amp; Transfer Status</t>
    </r>
  </si>
  <si>
    <r>
      <t>Table 3.4 of the 2025 ISAC Data Book:</t>
    </r>
    <r>
      <rPr>
        <b/>
        <i/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AIM HIGH Recipient GPA &amp; Retention Status</t>
    </r>
  </si>
  <si>
    <t>Total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</si>
</sst>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#,##0_);\(\(#,##0\);_(&quot;-&quot;_);_(@_)"/>
    <numFmt numFmtId="169" formatCode="0.0%;\ &quot;-&quot;;\ &quot;-&quot;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i/>
      <sz val="14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0"/>
      <name val="Times New Roman"/>
      <family val="1"/>
    </font>
    <font>
      <b/>
      <u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/>
      <sz val="11"/>
      <color theme="1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6" fillId="0" borderId="0" xfId="1" applyFont="1"/>
    <xf numFmtId="0" fontId="6" fillId="0" borderId="0" xfId="1" applyFont="1" applyBorder="1"/>
    <xf numFmtId="0" fontId="5" fillId="0" borderId="0" xfId="1" applyFont="1" applyBorder="1" applyAlignment="1" applyProtection="1">
      <alignment vertical="top"/>
    </xf>
    <xf numFmtId="0" fontId="6" fillId="0" borderId="0" xfId="1" applyFont="1" applyBorder="1" applyAlignment="1" applyProtection="1">
      <alignment vertical="top"/>
    </xf>
    <xf numFmtId="0" fontId="6" fillId="0" borderId="0" xfId="0" applyFont="1"/>
    <xf numFmtId="164" fontId="6" fillId="0" borderId="0" xfId="0" applyNumberFormat="1" applyFont="1"/>
    <xf numFmtId="0" fontId="6" fillId="0" borderId="0" xfId="1" applyFont="1" applyFill="1"/>
    <xf numFmtId="0" fontId="7" fillId="0" borderId="0" xfId="1" applyFont="1" applyFill="1"/>
    <xf numFmtId="0" fontId="8" fillId="0" borderId="0" xfId="1" applyFont="1"/>
    <xf numFmtId="0" fontId="6" fillId="0" borderId="0" xfId="1" applyFont="1" applyBorder="1" applyAlignment="1">
      <alignment vertical="top"/>
    </xf>
    <xf numFmtId="0" fontId="6" fillId="0" borderId="0" xfId="1" applyFont="1" applyFill="1" applyBorder="1" applyAlignment="1">
      <alignment vertical="top"/>
    </xf>
    <xf numFmtId="0" fontId="9" fillId="0" borderId="0" xfId="1" applyFont="1" applyBorder="1" applyAlignment="1">
      <alignment vertical="top"/>
    </xf>
    <xf numFmtId="0" fontId="6" fillId="0" borderId="0" xfId="1" applyFont="1" applyBorder="1" applyAlignment="1">
      <alignment wrapText="1"/>
    </xf>
    <xf numFmtId="0" fontId="6" fillId="0" borderId="1" xfId="1" applyFont="1" applyBorder="1" applyAlignment="1">
      <alignment vertical="top"/>
    </xf>
    <xf numFmtId="165" fontId="0" fillId="0" borderId="0" xfId="4" applyNumberFormat="1" applyFont="1"/>
    <xf numFmtId="165" fontId="11" fillId="0" borderId="0" xfId="4" applyNumberFormat="1" applyFont="1"/>
    <xf numFmtId="166" fontId="6" fillId="0" borderId="0" xfId="3" applyNumberFormat="1" applyFont="1" applyBorder="1" applyAlignment="1" applyProtection="1">
      <alignment vertical="top"/>
    </xf>
    <xf numFmtId="167" fontId="0" fillId="0" borderId="0" xfId="2" applyNumberFormat="1" applyFont="1"/>
    <xf numFmtId="167" fontId="0" fillId="0" borderId="0" xfId="2" applyNumberFormat="1" applyFont="1" applyAlignment="1">
      <alignment horizontal="right"/>
    </xf>
    <xf numFmtId="164" fontId="6" fillId="0" borderId="0" xfId="1" applyNumberFormat="1" applyFont="1" applyFill="1" applyBorder="1" applyAlignment="1">
      <alignment vertical="top"/>
    </xf>
    <xf numFmtId="0" fontId="11" fillId="0" borderId="0" xfId="0" applyFont="1"/>
    <xf numFmtId="167" fontId="11" fillId="0" borderId="0" xfId="2" applyNumberFormat="1" applyFont="1"/>
    <xf numFmtId="165" fontId="11" fillId="0" borderId="0" xfId="4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 wrapText="1"/>
    </xf>
    <xf numFmtId="0" fontId="9" fillId="0" borderId="0" xfId="1" applyFont="1" applyBorder="1" applyAlignment="1">
      <alignment horizontal="center" wrapText="1"/>
    </xf>
    <xf numFmtId="169" fontId="12" fillId="0" borderId="0" xfId="4" applyNumberFormat="1" applyFont="1"/>
    <xf numFmtId="168" fontId="12" fillId="0" borderId="0" xfId="0" applyNumberFormat="1" applyFont="1"/>
    <xf numFmtId="0" fontId="6" fillId="0" borderId="0" xfId="1" applyFont="1" applyAlignment="1"/>
    <xf numFmtId="0" fontId="11" fillId="0" borderId="0" xfId="0" applyFont="1" applyAlignment="1"/>
    <xf numFmtId="0" fontId="9" fillId="0" borderId="0" xfId="1" applyFont="1" applyBorder="1" applyAlignment="1" applyProtection="1">
      <alignment horizontal="center" wrapText="1"/>
    </xf>
    <xf numFmtId="0" fontId="15" fillId="0" borderId="0" xfId="1" applyFont="1" applyBorder="1" applyAlignment="1">
      <alignment horizontal="center" wrapText="1"/>
    </xf>
    <xf numFmtId="0" fontId="9" fillId="0" borderId="0" xfId="1" applyFont="1" applyBorder="1" applyAlignment="1" applyProtection="1">
      <alignment horizontal="right" vertical="top"/>
    </xf>
    <xf numFmtId="164" fontId="9" fillId="0" borderId="2" xfId="1" applyNumberFormat="1" applyFont="1" applyFill="1" applyBorder="1" applyAlignment="1">
      <alignment vertical="top"/>
    </xf>
    <xf numFmtId="168" fontId="13" fillId="0" borderId="2" xfId="0" applyNumberFormat="1" applyFont="1" applyBorder="1"/>
    <xf numFmtId="0" fontId="15" fillId="0" borderId="0" xfId="1" applyFont="1" applyBorder="1" applyAlignment="1" applyProtection="1">
      <alignment wrapText="1"/>
    </xf>
    <xf numFmtId="0" fontId="15" fillId="0" borderId="0" xfId="1" applyFont="1" applyBorder="1" applyAlignment="1" applyProtection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7" fillId="0" borderId="0" xfId="0" applyFont="1"/>
    <xf numFmtId="165" fontId="12" fillId="0" borderId="0" xfId="4" applyNumberFormat="1" applyFont="1"/>
    <xf numFmtId="6" fontId="6" fillId="0" borderId="0" xfId="1" applyNumberFormat="1" applyFont="1" applyBorder="1" applyAlignment="1">
      <alignment vertical="top"/>
    </xf>
    <xf numFmtId="164" fontId="9" fillId="0" borderId="0" xfId="1" applyNumberFormat="1" applyFont="1" applyFill="1" applyBorder="1" applyAlignment="1">
      <alignment vertical="top"/>
    </xf>
    <xf numFmtId="0" fontId="0" fillId="0" borderId="1" xfId="0" applyBorder="1"/>
    <xf numFmtId="0" fontId="15" fillId="0" borderId="1" xfId="1" applyFont="1" applyBorder="1" applyAlignment="1">
      <alignment horizontal="center" wrapText="1"/>
    </xf>
    <xf numFmtId="164" fontId="6" fillId="0" borderId="1" xfId="1" applyNumberFormat="1" applyFont="1" applyFill="1" applyBorder="1" applyAlignment="1">
      <alignment vertical="top"/>
    </xf>
    <xf numFmtId="164" fontId="9" fillId="0" borderId="5" xfId="1" applyNumberFormat="1" applyFont="1" applyFill="1" applyBorder="1" applyAlignment="1">
      <alignment vertical="top"/>
    </xf>
    <xf numFmtId="164" fontId="6" fillId="0" borderId="1" xfId="1" applyNumberFormat="1" applyFont="1" applyBorder="1" applyAlignment="1">
      <alignment vertical="top"/>
    </xf>
    <xf numFmtId="169" fontId="12" fillId="0" borderId="1" xfId="4" applyNumberFormat="1" applyFont="1" applyBorder="1"/>
    <xf numFmtId="0" fontId="9" fillId="0" borderId="1" xfId="1" applyFont="1" applyBorder="1" applyAlignment="1">
      <alignment horizontal="center" wrapText="1"/>
    </xf>
    <xf numFmtId="0" fontId="9" fillId="0" borderId="6" xfId="1" applyFont="1" applyBorder="1" applyAlignment="1">
      <alignment horizontal="centerContinuous"/>
    </xf>
    <xf numFmtId="167" fontId="12" fillId="0" borderId="0" xfId="2" applyNumberFormat="1" applyFont="1"/>
    <xf numFmtId="165" fontId="12" fillId="0" borderId="1" xfId="4" applyNumberFormat="1" applyFont="1" applyBorder="1"/>
    <xf numFmtId="3" fontId="11" fillId="0" borderId="0" xfId="0" applyNumberFormat="1" applyFont="1"/>
    <xf numFmtId="0" fontId="16" fillId="0" borderId="0" xfId="0" applyFont="1" applyAlignment="1">
      <alignment horizontal="left" wrapText="1"/>
    </xf>
    <xf numFmtId="10" fontId="6" fillId="0" borderId="0" xfId="1" applyNumberFormat="1" applyFont="1" applyBorder="1"/>
    <xf numFmtId="0" fontId="16" fillId="0" borderId="1" xfId="0" applyFont="1" applyBorder="1" applyAlignment="1">
      <alignment horizontal="center" wrapText="1"/>
    </xf>
    <xf numFmtId="168" fontId="12" fillId="0" borderId="1" xfId="0" applyNumberFormat="1" applyFont="1" applyBorder="1"/>
    <xf numFmtId="0" fontId="6" fillId="0" borderId="1" xfId="0" applyFont="1" applyBorder="1"/>
    <xf numFmtId="0" fontId="11" fillId="0" borderId="0" xfId="0" applyFont="1" applyFill="1"/>
    <xf numFmtId="9" fontId="11" fillId="0" borderId="0" xfId="0" applyNumberFormat="1" applyFont="1"/>
    <xf numFmtId="0" fontId="14" fillId="0" borderId="0" xfId="0" applyFont="1" applyAlignment="1">
      <alignment horizontal="center"/>
    </xf>
    <xf numFmtId="0" fontId="9" fillId="0" borderId="0" xfId="0" applyFont="1"/>
    <xf numFmtId="9" fontId="11" fillId="0" borderId="0" xfId="4" applyNumberFormat="1" applyFont="1"/>
    <xf numFmtId="9" fontId="11" fillId="0" borderId="0" xfId="4" quotePrefix="1" applyNumberFormat="1" applyFont="1" applyAlignment="1">
      <alignment horizontal="center"/>
    </xf>
    <xf numFmtId="3" fontId="12" fillId="0" borderId="0" xfId="0" applyNumberFormat="1" applyFont="1"/>
    <xf numFmtId="0" fontId="20" fillId="0" borderId="0" xfId="0" applyFont="1"/>
    <xf numFmtId="3" fontId="19" fillId="0" borderId="0" xfId="0" applyNumberFormat="1" applyFont="1" applyAlignment="1">
      <alignment horizontal="center"/>
    </xf>
    <xf numFmtId="3" fontId="19" fillId="0" borderId="1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3" fontId="12" fillId="0" borderId="1" xfId="0" applyNumberFormat="1" applyFont="1" applyBorder="1"/>
    <xf numFmtId="9" fontId="12" fillId="0" borderId="0" xfId="4" applyNumberFormat="1" applyFont="1" applyBorder="1"/>
    <xf numFmtId="0" fontId="18" fillId="0" borderId="0" xfId="1" applyFont="1" applyBorder="1" applyAlignment="1"/>
    <xf numFmtId="0" fontId="18" fillId="0" borderId="0" xfId="1" applyFont="1" applyBorder="1" applyAlignment="1">
      <alignment horizontal="center"/>
    </xf>
    <xf numFmtId="168" fontId="13" fillId="0" borderId="0" xfId="0" applyNumberFormat="1" applyFont="1" applyBorder="1"/>
    <xf numFmtId="169" fontId="12" fillId="0" borderId="0" xfId="4" applyNumberFormat="1" applyFont="1" applyBorder="1"/>
    <xf numFmtId="165" fontId="12" fillId="0" borderId="0" xfId="4" applyNumberFormat="1" applyFont="1" applyBorder="1"/>
    <xf numFmtId="165" fontId="6" fillId="0" borderId="0" xfId="1" applyNumberFormat="1" applyFont="1" applyBorder="1"/>
    <xf numFmtId="165" fontId="6" fillId="0" borderId="0" xfId="1" applyNumberFormat="1" applyFont="1"/>
    <xf numFmtId="165" fontId="12" fillId="0" borderId="0" xfId="0" applyNumberFormat="1" applyFont="1"/>
    <xf numFmtId="165" fontId="20" fillId="0" borderId="0" xfId="0" applyNumberFormat="1" applyFont="1"/>
    <xf numFmtId="164" fontId="6" fillId="0" borderId="0" xfId="1" applyNumberFormat="1" applyFont="1" applyBorder="1" applyAlignment="1">
      <alignment vertical="top"/>
    </xf>
    <xf numFmtId="166" fontId="13" fillId="0" borderId="2" xfId="3" applyNumberFormat="1" applyFont="1" applyBorder="1"/>
    <xf numFmtId="0" fontId="15" fillId="0" borderId="7" xfId="1" applyFont="1" applyBorder="1" applyAlignment="1" applyProtection="1">
      <alignment horizontal="center"/>
    </xf>
    <xf numFmtId="167" fontId="12" fillId="0" borderId="1" xfId="2" applyNumberFormat="1" applyFont="1" applyBorder="1"/>
    <xf numFmtId="165" fontId="0" fillId="0" borderId="0" xfId="0" applyNumberFormat="1"/>
    <xf numFmtId="165" fontId="11" fillId="0" borderId="0" xfId="0" applyNumberFormat="1" applyFont="1"/>
    <xf numFmtId="43" fontId="0" fillId="0" borderId="0" xfId="0" applyNumberFormat="1"/>
    <xf numFmtId="0" fontId="17" fillId="2" borderId="0" xfId="0" applyFont="1" applyFill="1"/>
    <xf numFmtId="3" fontId="12" fillId="2" borderId="0" xfId="0" applyNumberFormat="1" applyFont="1" applyFill="1"/>
    <xf numFmtId="165" fontId="12" fillId="2" borderId="0" xfId="4" applyNumberFormat="1" applyFont="1" applyFill="1"/>
    <xf numFmtId="0" fontId="6" fillId="2" borderId="0" xfId="0" applyFont="1" applyFill="1"/>
    <xf numFmtId="165" fontId="6" fillId="2" borderId="0" xfId="1" applyNumberFormat="1" applyFont="1" applyFill="1" applyBorder="1"/>
    <xf numFmtId="3" fontId="12" fillId="2" borderId="1" xfId="0" applyNumberFormat="1" applyFont="1" applyFill="1" applyBorder="1"/>
    <xf numFmtId="165" fontId="12" fillId="2" borderId="0" xfId="4" applyNumberFormat="1" applyFont="1" applyFill="1" applyBorder="1"/>
    <xf numFmtId="165" fontId="6" fillId="2" borderId="0" xfId="1" applyNumberFormat="1" applyFont="1" applyFill="1"/>
    <xf numFmtId="0" fontId="9" fillId="2" borderId="0" xfId="0" applyFont="1" applyFill="1"/>
    <xf numFmtId="168" fontId="12" fillId="2" borderId="0" xfId="0" applyNumberFormat="1" applyFont="1" applyFill="1"/>
    <xf numFmtId="168" fontId="12" fillId="2" borderId="1" xfId="0" applyNumberFormat="1" applyFont="1" applyFill="1" applyBorder="1"/>
    <xf numFmtId="169" fontId="12" fillId="0" borderId="8" xfId="4" applyNumberFormat="1" applyFont="1" applyBorder="1"/>
    <xf numFmtId="169" fontId="12" fillId="0" borderId="1" xfId="4" applyNumberFormat="1" applyFont="1" applyBorder="1" applyAlignment="1">
      <alignment horizontal="right"/>
    </xf>
    <xf numFmtId="169" fontId="12" fillId="0" borderId="0" xfId="4" applyNumberFormat="1" applyFont="1" applyAlignment="1">
      <alignment horizontal="right"/>
    </xf>
    <xf numFmtId="2" fontId="16" fillId="0" borderId="0" xfId="0" applyNumberFormat="1" applyFont="1" applyAlignment="1">
      <alignment horizontal="center" wrapText="1"/>
    </xf>
    <xf numFmtId="2" fontId="16" fillId="0" borderId="0" xfId="0" applyNumberFormat="1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18" fillId="0" borderId="3" xfId="1" applyFont="1" applyBorder="1" applyAlignment="1">
      <alignment horizontal="center"/>
    </xf>
    <xf numFmtId="0" fontId="18" fillId="0" borderId="6" xfId="1" applyFont="1" applyBorder="1" applyAlignment="1">
      <alignment horizontal="center"/>
    </xf>
  </cellXfs>
  <cellStyles count="5">
    <cellStyle name="Comma" xfId="2" builtinId="3"/>
    <cellStyle name="Currency" xfId="3" builtinId="4"/>
    <cellStyle name="Normal" xfId="0" builtinId="0"/>
    <cellStyle name="Normal 2" xfId="1" xr:uid="{A88FF34C-CB7A-4523-B58D-795C78286D5E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819E6-4437-41FD-9A87-A71FF2A3B335}">
  <sheetPr codeName="Sheet1">
    <tabColor theme="8" tint="0.39997558519241921"/>
    <pageSetUpPr fitToPage="1"/>
  </sheetPr>
  <dimension ref="A1:AW109"/>
  <sheetViews>
    <sheetView tabSelected="1" view="pageBreakPreview" zoomScale="60" zoomScaleNormal="100" workbookViewId="0"/>
  </sheetViews>
  <sheetFormatPr defaultColWidth="9.08984375" defaultRowHeight="13" x14ac:dyDescent="0.3"/>
  <cols>
    <col min="1" max="1" width="38.90625" style="3" customWidth="1"/>
    <col min="2" max="2" width="13.54296875" style="3" customWidth="1"/>
    <col min="3" max="5" width="13.90625" style="3" customWidth="1"/>
    <col min="6" max="6" width="16" style="3" bestFit="1" customWidth="1"/>
    <col min="7" max="7" width="16.1796875" style="3" bestFit="1" customWidth="1"/>
    <col min="8" max="8" width="12.26953125" style="3" customWidth="1"/>
    <col min="9" max="9" width="13.54296875" style="3" customWidth="1"/>
    <col min="10" max="10" width="12.6328125" style="3" customWidth="1"/>
    <col min="11" max="11" width="11.26953125" style="3" bestFit="1" customWidth="1"/>
    <col min="12" max="12" width="9.453125" style="3" bestFit="1" customWidth="1"/>
    <col min="13" max="16384" width="9.08984375" style="3"/>
  </cols>
  <sheetData>
    <row r="1" spans="1:22" ht="23" x14ac:dyDescent="0.5">
      <c r="A1" s="1" t="s">
        <v>101</v>
      </c>
      <c r="B1" s="2"/>
      <c r="C1" s="9"/>
      <c r="D1" s="10"/>
      <c r="E1" s="11"/>
      <c r="F1" s="11"/>
    </row>
    <row r="2" spans="1:22" ht="17.5" x14ac:dyDescent="0.35">
      <c r="A2" s="1" t="s">
        <v>43</v>
      </c>
      <c r="B2" s="9"/>
      <c r="C2" s="9"/>
    </row>
    <row r="3" spans="1:22" x14ac:dyDescent="0.3">
      <c r="A3" s="9"/>
      <c r="B3" s="9"/>
      <c r="C3" s="9"/>
    </row>
    <row r="4" spans="1:22" s="12" customFormat="1" ht="12.75" customHeight="1" x14ac:dyDescent="0.35">
      <c r="A4" s="13" t="s">
        <v>0</v>
      </c>
      <c r="B4" s="13"/>
    </row>
    <row r="5" spans="1:22" s="12" customFormat="1" ht="15" customHeight="1" thickBot="1" x14ac:dyDescent="0.35">
      <c r="C5" s="14"/>
      <c r="D5" s="53" t="s">
        <v>41</v>
      </c>
      <c r="E5" s="53"/>
      <c r="F5" s="53"/>
      <c r="G5" s="53" t="s">
        <v>98</v>
      </c>
      <c r="H5" s="53" t="s">
        <v>42</v>
      </c>
      <c r="I5" s="53"/>
      <c r="J5" s="53"/>
      <c r="K5" s="53"/>
      <c r="L5" s="53"/>
    </row>
    <row r="6" spans="1:22" s="15" customFormat="1" ht="40" customHeight="1" thickTop="1" x14ac:dyDescent="0.3">
      <c r="A6" s="38" t="s">
        <v>1</v>
      </c>
      <c r="B6" s="33" t="s">
        <v>40</v>
      </c>
      <c r="C6" s="33" t="s">
        <v>48</v>
      </c>
      <c r="D6" s="47" t="s">
        <v>9</v>
      </c>
      <c r="E6" s="34" t="s">
        <v>10</v>
      </c>
      <c r="F6" s="34" t="s">
        <v>106</v>
      </c>
      <c r="G6" s="52" t="s">
        <v>49</v>
      </c>
      <c r="H6" s="47" t="s">
        <v>50</v>
      </c>
      <c r="I6" s="34" t="s">
        <v>51</v>
      </c>
      <c r="J6" s="28" t="s">
        <v>27</v>
      </c>
      <c r="K6" s="34" t="s">
        <v>52</v>
      </c>
      <c r="L6" s="34" t="s">
        <v>99</v>
      </c>
    </row>
    <row r="7" spans="1:22" s="12" customFormat="1" ht="14.5" x14ac:dyDescent="0.35">
      <c r="A7" s="6"/>
      <c r="B7" s="19"/>
      <c r="D7" s="16"/>
      <c r="G7" s="16"/>
      <c r="H7" s="46"/>
      <c r="I7"/>
      <c r="J7"/>
      <c r="K7"/>
    </row>
    <row r="8" spans="1:22" s="12" customFormat="1" ht="14.5" x14ac:dyDescent="0.35">
      <c r="A8" s="7" t="s">
        <v>2</v>
      </c>
      <c r="B8" s="22">
        <v>854000</v>
      </c>
      <c r="C8" s="44">
        <v>152895</v>
      </c>
      <c r="D8" s="48">
        <v>815750</v>
      </c>
      <c r="E8" s="22">
        <v>439250</v>
      </c>
      <c r="F8" s="22">
        <f>SUM(D8:E8)</f>
        <v>1255000</v>
      </c>
      <c r="G8" s="50">
        <f t="shared" ref="G8:G19" si="0">SUM(B8:C8) - D8</f>
        <v>191145</v>
      </c>
      <c r="H8" s="103">
        <v>0</v>
      </c>
      <c r="I8" s="104">
        <v>0</v>
      </c>
      <c r="J8" s="29">
        <v>1</v>
      </c>
      <c r="K8" s="30">
        <v>255</v>
      </c>
      <c r="L8" s="84">
        <f t="shared" ref="L8:L21" si="1">SUM(D8:E8)/K8</f>
        <v>4921.5686274509808</v>
      </c>
      <c r="M8"/>
      <c r="N8"/>
      <c r="O8"/>
      <c r="P8"/>
      <c r="Q8"/>
      <c r="R8"/>
      <c r="S8"/>
      <c r="T8"/>
      <c r="U8"/>
      <c r="V8"/>
    </row>
    <row r="9" spans="1:22" s="12" customFormat="1" ht="14.5" x14ac:dyDescent="0.35">
      <c r="A9" s="7" t="s">
        <v>3</v>
      </c>
      <c r="B9" s="22">
        <v>1932000</v>
      </c>
      <c r="C9" s="44">
        <v>2084598</v>
      </c>
      <c r="D9" s="48">
        <v>1213361</v>
      </c>
      <c r="E9" s="22">
        <v>1760191</v>
      </c>
      <c r="F9" s="22">
        <f t="shared" ref="F9:F19" si="2">SUM(D9:E9)</f>
        <v>2973552</v>
      </c>
      <c r="G9" s="50">
        <f t="shared" si="0"/>
        <v>2803237</v>
      </c>
      <c r="H9" s="51">
        <v>0.49539028887523051</v>
      </c>
      <c r="I9" s="29">
        <v>0.24216349108789181</v>
      </c>
      <c r="J9" s="29">
        <v>0.26244622003687768</v>
      </c>
      <c r="K9" s="30">
        <v>1627</v>
      </c>
      <c r="L9" s="84">
        <f t="shared" si="1"/>
        <v>1827.6287645974185</v>
      </c>
      <c r="M9"/>
      <c r="N9"/>
      <c r="O9"/>
      <c r="P9"/>
      <c r="Q9"/>
      <c r="R9"/>
      <c r="S9"/>
      <c r="T9"/>
      <c r="U9"/>
      <c r="V9"/>
    </row>
    <row r="10" spans="1:22" s="12" customFormat="1" ht="14.5" x14ac:dyDescent="0.35">
      <c r="A10" s="7" t="s">
        <v>4</v>
      </c>
      <c r="B10" s="22">
        <v>1327000</v>
      </c>
      <c r="C10" s="44">
        <v>759</v>
      </c>
      <c r="D10" s="48">
        <v>1325865</v>
      </c>
      <c r="E10" s="22">
        <v>804804</v>
      </c>
      <c r="F10" s="22">
        <f t="shared" si="2"/>
        <v>2130669</v>
      </c>
      <c r="G10" s="50">
        <f t="shared" si="0"/>
        <v>1894</v>
      </c>
      <c r="H10" s="51">
        <v>0.50077279752704795</v>
      </c>
      <c r="I10" s="29">
        <v>0.43894899536321486</v>
      </c>
      <c r="J10" s="29">
        <v>6.0278207109737247E-2</v>
      </c>
      <c r="K10" s="30">
        <v>647</v>
      </c>
      <c r="L10" s="84">
        <f t="shared" si="1"/>
        <v>3293.1514683153014</v>
      </c>
      <c r="M10"/>
      <c r="N10"/>
      <c r="O10"/>
      <c r="P10"/>
      <c r="Q10"/>
      <c r="R10"/>
      <c r="S10"/>
      <c r="T10"/>
      <c r="U10"/>
      <c r="V10"/>
    </row>
    <row r="11" spans="1:22" s="12" customFormat="1" ht="14.5" x14ac:dyDescent="0.35">
      <c r="A11" s="7" t="s">
        <v>5</v>
      </c>
      <c r="B11" s="22">
        <v>8040000</v>
      </c>
      <c r="C11" s="44">
        <v>2959951</v>
      </c>
      <c r="D11" s="48">
        <v>8342978</v>
      </c>
      <c r="E11" s="22">
        <v>15364925</v>
      </c>
      <c r="F11" s="22">
        <f t="shared" si="2"/>
        <v>23707903</v>
      </c>
      <c r="G11" s="50">
        <f t="shared" si="0"/>
        <v>2656973</v>
      </c>
      <c r="H11" s="51">
        <v>0.19717497837993658</v>
      </c>
      <c r="I11" s="104">
        <v>0</v>
      </c>
      <c r="J11" s="29">
        <v>0.80282502162006342</v>
      </c>
      <c r="K11" s="30">
        <v>3469</v>
      </c>
      <c r="L11" s="84">
        <f t="shared" si="1"/>
        <v>6834.2182185067741</v>
      </c>
      <c r="M11"/>
      <c r="N11"/>
      <c r="O11"/>
      <c r="P11"/>
      <c r="Q11"/>
      <c r="R11"/>
      <c r="S11"/>
      <c r="T11"/>
      <c r="U11"/>
      <c r="V11"/>
    </row>
    <row r="12" spans="1:22" s="12" customFormat="1" ht="14.5" x14ac:dyDescent="0.35">
      <c r="A12" s="7" t="s">
        <v>6</v>
      </c>
      <c r="B12" s="22">
        <v>1839000</v>
      </c>
      <c r="C12" s="44">
        <v>652235</v>
      </c>
      <c r="D12" s="48">
        <v>1295668</v>
      </c>
      <c r="E12" s="22">
        <v>1064842</v>
      </c>
      <c r="F12" s="22">
        <f t="shared" si="2"/>
        <v>2360510</v>
      </c>
      <c r="G12" s="50">
        <f t="shared" si="0"/>
        <v>1195567</v>
      </c>
      <c r="H12" s="51">
        <v>0.46570972886762363</v>
      </c>
      <c r="I12" s="29">
        <v>0.47208931419457734</v>
      </c>
      <c r="J12" s="29">
        <v>6.2200956937799042E-2</v>
      </c>
      <c r="K12" s="30">
        <v>627</v>
      </c>
      <c r="L12" s="84">
        <f t="shared" si="1"/>
        <v>3764.7687400318978</v>
      </c>
      <c r="M12"/>
      <c r="N12"/>
      <c r="O12"/>
      <c r="P12"/>
      <c r="Q12"/>
      <c r="R12"/>
      <c r="S12"/>
      <c r="T12"/>
      <c r="U12"/>
      <c r="V12"/>
    </row>
    <row r="13" spans="1:22" s="12" customFormat="1" ht="14.5" x14ac:dyDescent="0.35">
      <c r="A13" s="7" t="s">
        <v>7</v>
      </c>
      <c r="B13" s="22">
        <v>5119000</v>
      </c>
      <c r="C13" s="44">
        <v>5111440</v>
      </c>
      <c r="D13" s="48">
        <v>2781414</v>
      </c>
      <c r="E13" s="22">
        <v>2248627</v>
      </c>
      <c r="F13" s="22">
        <f t="shared" si="2"/>
        <v>5030041</v>
      </c>
      <c r="G13" s="50">
        <f t="shared" si="0"/>
        <v>7449026</v>
      </c>
      <c r="H13" s="51">
        <v>0.61253561253561251</v>
      </c>
      <c r="I13" s="29">
        <v>0.23019943019943021</v>
      </c>
      <c r="J13" s="29">
        <v>0.15726495726495726</v>
      </c>
      <c r="K13" s="30">
        <v>1755</v>
      </c>
      <c r="L13" s="84">
        <f t="shared" si="1"/>
        <v>2866.120227920228</v>
      </c>
      <c r="M13"/>
      <c r="N13"/>
      <c r="O13"/>
      <c r="P13"/>
      <c r="Q13"/>
      <c r="R13"/>
      <c r="S13"/>
      <c r="T13"/>
      <c r="U13"/>
      <c r="V13"/>
    </row>
    <row r="14" spans="1:22" s="12" customFormat="1" ht="14.5" x14ac:dyDescent="0.35">
      <c r="A14" s="7" t="s">
        <v>22</v>
      </c>
      <c r="B14" s="22">
        <v>3035000</v>
      </c>
      <c r="C14" s="44">
        <v>3898571</v>
      </c>
      <c r="D14" s="48">
        <v>2880524</v>
      </c>
      <c r="E14" s="22">
        <v>2018074</v>
      </c>
      <c r="F14" s="22">
        <f t="shared" si="2"/>
        <v>4898598</v>
      </c>
      <c r="G14" s="50">
        <f t="shared" si="0"/>
        <v>4053047</v>
      </c>
      <c r="H14" s="51">
        <v>0.54174573055028463</v>
      </c>
      <c r="I14" s="29">
        <v>0.37571157495256169</v>
      </c>
      <c r="J14" s="29">
        <v>8.2542694497153707E-2</v>
      </c>
      <c r="K14" s="30">
        <v>1054</v>
      </c>
      <c r="L14" s="84">
        <f t="shared" si="1"/>
        <v>4647.6261859582546</v>
      </c>
      <c r="M14"/>
      <c r="N14"/>
      <c r="O14"/>
      <c r="P14"/>
      <c r="Q14"/>
      <c r="R14"/>
      <c r="S14"/>
      <c r="T14"/>
      <c r="U14"/>
      <c r="V14"/>
    </row>
    <row r="15" spans="1:22" s="12" customFormat="1" ht="14.5" x14ac:dyDescent="0.35">
      <c r="A15" s="7" t="s">
        <v>23</v>
      </c>
      <c r="B15" s="22">
        <v>4602000</v>
      </c>
      <c r="C15" s="44">
        <v>5840886</v>
      </c>
      <c r="D15" s="48">
        <v>3265668</v>
      </c>
      <c r="E15" s="22">
        <v>2285564</v>
      </c>
      <c r="F15" s="22">
        <f t="shared" si="2"/>
        <v>5551232</v>
      </c>
      <c r="G15" s="50">
        <f t="shared" si="0"/>
        <v>7177218</v>
      </c>
      <c r="H15" s="103">
        <v>0</v>
      </c>
      <c r="I15" s="104">
        <v>0</v>
      </c>
      <c r="J15" s="29">
        <v>1</v>
      </c>
      <c r="K15" s="30">
        <v>1350</v>
      </c>
      <c r="L15" s="84">
        <f t="shared" si="1"/>
        <v>4112.0237037037041</v>
      </c>
      <c r="M15"/>
      <c r="N15"/>
      <c r="O15"/>
      <c r="P15"/>
      <c r="Q15"/>
      <c r="R15"/>
      <c r="S15"/>
      <c r="T15"/>
      <c r="U15"/>
      <c r="V15"/>
    </row>
    <row r="16" spans="1:22" s="12" customFormat="1" ht="14.5" x14ac:dyDescent="0.35">
      <c r="A16" s="7" t="s">
        <v>24</v>
      </c>
      <c r="B16" s="22">
        <v>8434000</v>
      </c>
      <c r="C16" s="44">
        <v>9723379</v>
      </c>
      <c r="D16" s="48">
        <v>4562584</v>
      </c>
      <c r="E16" s="22">
        <v>1596904</v>
      </c>
      <c r="F16" s="22">
        <f t="shared" si="2"/>
        <v>6159488</v>
      </c>
      <c r="G16" s="50">
        <f t="shared" si="0"/>
        <v>13594795</v>
      </c>
      <c r="H16" s="51">
        <v>0.55816226783968714</v>
      </c>
      <c r="I16" s="29">
        <v>0.4418377321603128</v>
      </c>
      <c r="J16" s="104">
        <v>0</v>
      </c>
      <c r="K16" s="30">
        <v>1023</v>
      </c>
      <c r="L16" s="84">
        <f t="shared" si="1"/>
        <v>6021.0048875855327</v>
      </c>
      <c r="M16"/>
      <c r="N16"/>
      <c r="O16"/>
      <c r="P16"/>
      <c r="Q16"/>
      <c r="R16"/>
      <c r="S16"/>
      <c r="T16"/>
      <c r="U16"/>
      <c r="V16"/>
    </row>
    <row r="17" spans="1:38" s="12" customFormat="1" ht="14.5" x14ac:dyDescent="0.35">
      <c r="A17" s="7" t="s">
        <v>25</v>
      </c>
      <c r="B17" s="22">
        <v>1103000</v>
      </c>
      <c r="C17" s="44">
        <v>534799</v>
      </c>
      <c r="D17" s="48">
        <v>714900</v>
      </c>
      <c r="E17" s="22">
        <v>501549</v>
      </c>
      <c r="F17" s="22">
        <f t="shared" si="2"/>
        <v>1216449</v>
      </c>
      <c r="G17" s="50">
        <f t="shared" si="0"/>
        <v>922899</v>
      </c>
      <c r="H17" s="51">
        <v>0.48426150121065376</v>
      </c>
      <c r="I17" s="104">
        <v>0</v>
      </c>
      <c r="J17" s="104">
        <v>0.5157384987893463</v>
      </c>
      <c r="K17" s="30">
        <v>413</v>
      </c>
      <c r="L17" s="84">
        <f t="shared" si="1"/>
        <v>2945.3970944309926</v>
      </c>
      <c r="M17"/>
      <c r="N17"/>
      <c r="O17"/>
      <c r="P17"/>
      <c r="Q17"/>
      <c r="R17"/>
      <c r="S17"/>
      <c r="T17"/>
      <c r="U17"/>
      <c r="V17"/>
    </row>
    <row r="18" spans="1:38" s="12" customFormat="1" ht="14.5" x14ac:dyDescent="0.35">
      <c r="A18" s="8" t="s">
        <v>26</v>
      </c>
      <c r="B18" s="22">
        <v>11538000</v>
      </c>
      <c r="C18" s="44">
        <v>12723238</v>
      </c>
      <c r="D18" s="48">
        <v>11969593</v>
      </c>
      <c r="E18" s="22">
        <v>8379114</v>
      </c>
      <c r="F18" s="22">
        <f t="shared" si="2"/>
        <v>20348707</v>
      </c>
      <c r="G18" s="50">
        <f t="shared" si="0"/>
        <v>12291645</v>
      </c>
      <c r="H18" s="51">
        <v>0.53356735410267664</v>
      </c>
      <c r="I18" s="29">
        <v>0.46643264589732336</v>
      </c>
      <c r="J18" s="104">
        <v>0</v>
      </c>
      <c r="K18" s="30">
        <v>4558</v>
      </c>
      <c r="L18" s="84">
        <f t="shared" si="1"/>
        <v>4464.3938130759107</v>
      </c>
      <c r="M18"/>
      <c r="N18"/>
      <c r="O18"/>
      <c r="P18"/>
      <c r="Q18"/>
      <c r="R18"/>
      <c r="S18"/>
      <c r="T18"/>
      <c r="U18"/>
      <c r="V18"/>
    </row>
    <row r="19" spans="1:38" s="12" customFormat="1" ht="14.5" x14ac:dyDescent="0.35">
      <c r="A19" s="7" t="s">
        <v>8</v>
      </c>
      <c r="B19" s="22">
        <v>2177000</v>
      </c>
      <c r="C19" s="44">
        <v>498205</v>
      </c>
      <c r="D19" s="48">
        <v>1942917</v>
      </c>
      <c r="E19" s="22">
        <v>1934605</v>
      </c>
      <c r="F19" s="22">
        <f t="shared" si="2"/>
        <v>3877522</v>
      </c>
      <c r="G19" s="50">
        <f t="shared" si="0"/>
        <v>732288</v>
      </c>
      <c r="H19" s="51">
        <v>0.25338345864661654</v>
      </c>
      <c r="I19" s="29">
        <v>0.67894736842105263</v>
      </c>
      <c r="J19" s="29">
        <v>6.7669172932330796E-2</v>
      </c>
      <c r="K19" s="30">
        <v>1330</v>
      </c>
      <c r="L19" s="84">
        <f t="shared" si="1"/>
        <v>2915.43007518797</v>
      </c>
      <c r="M19"/>
      <c r="N19"/>
      <c r="O19"/>
      <c r="P19"/>
      <c r="Q19"/>
      <c r="R19"/>
      <c r="S19"/>
      <c r="T19"/>
      <c r="U19"/>
      <c r="V19"/>
    </row>
    <row r="20" spans="1:38" s="12" customFormat="1" ht="14.5" x14ac:dyDescent="0.35">
      <c r="A20" s="7"/>
      <c r="B20" s="22"/>
      <c r="D20" s="48"/>
      <c r="E20" s="22"/>
      <c r="F20" s="84"/>
      <c r="G20" s="102"/>
      <c r="H20" s="29"/>
      <c r="I20" s="29"/>
      <c r="J20" s="30"/>
      <c r="L20"/>
      <c r="M20"/>
      <c r="N20"/>
      <c r="O20"/>
      <c r="P20"/>
      <c r="Q20"/>
      <c r="R20"/>
      <c r="S20"/>
      <c r="T20"/>
      <c r="U20"/>
    </row>
    <row r="21" spans="1:38" s="12" customFormat="1" ht="15" thickBot="1" x14ac:dyDescent="0.4">
      <c r="A21" s="35" t="s">
        <v>16</v>
      </c>
      <c r="B21" s="36">
        <f t="shared" ref="B21" si="3">SUM(B8:B20)</f>
        <v>50000000</v>
      </c>
      <c r="C21" s="36">
        <f>SUM(C8:C19)</f>
        <v>44180956</v>
      </c>
      <c r="D21" s="49">
        <f t="shared" ref="D21:E21" si="4">SUM(D8:D20)</f>
        <v>41111222</v>
      </c>
      <c r="E21" s="36">
        <f t="shared" si="4"/>
        <v>38398449</v>
      </c>
      <c r="F21" s="36">
        <f>SUM(D21:E21)</f>
        <v>79509671</v>
      </c>
      <c r="G21" s="49">
        <f>SUM(B21:C21) - D21</f>
        <v>53069734</v>
      </c>
      <c r="H21" s="29"/>
      <c r="I21" s="29"/>
      <c r="J21" s="77"/>
      <c r="K21" s="37">
        <f>SUM(K8:K19)</f>
        <v>18108</v>
      </c>
      <c r="L21" s="85">
        <f t="shared" si="1"/>
        <v>4390.8587916942788</v>
      </c>
      <c r="M21"/>
      <c r="N21"/>
      <c r="O21"/>
      <c r="P21"/>
      <c r="Q21"/>
      <c r="R21"/>
      <c r="S21"/>
      <c r="T21"/>
      <c r="U21"/>
    </row>
    <row r="22" spans="1:38" s="12" customFormat="1" ht="15" thickTop="1" x14ac:dyDescent="0.35">
      <c r="A22" s="35"/>
      <c r="B22" s="45"/>
      <c r="C22" s="45"/>
      <c r="D22" s="45"/>
      <c r="E22" s="45"/>
      <c r="F22" s="45"/>
      <c r="G22" s="78"/>
      <c r="H22" s="29"/>
      <c r="I22" s="29"/>
      <c r="J22" s="77"/>
      <c r="L22"/>
      <c r="M22"/>
      <c r="N22"/>
      <c r="O22"/>
      <c r="P22"/>
      <c r="Q22"/>
      <c r="R22"/>
      <c r="S22"/>
      <c r="T22"/>
      <c r="U22"/>
    </row>
    <row r="23" spans="1:38" s="12" customFormat="1" ht="15" thickBot="1" x14ac:dyDescent="0.4">
      <c r="A23" s="5"/>
      <c r="B23" s="107" t="s">
        <v>97</v>
      </c>
      <c r="C23" s="107"/>
      <c r="D23" s="107"/>
      <c r="E23" s="108"/>
      <c r="F23" s="109" t="s">
        <v>96</v>
      </c>
      <c r="G23" s="107"/>
      <c r="H23" s="107"/>
      <c r="I23" s="107"/>
      <c r="L23"/>
      <c r="M23"/>
      <c r="N23"/>
      <c r="O23"/>
      <c r="P23"/>
      <c r="Q23"/>
      <c r="R23"/>
      <c r="S23"/>
      <c r="T23"/>
      <c r="U23"/>
    </row>
    <row r="24" spans="1:38" s="23" customFormat="1" ht="14.5" thickTop="1" x14ac:dyDescent="0.3">
      <c r="A24" s="38"/>
      <c r="B24" s="39" t="s">
        <v>53</v>
      </c>
      <c r="C24" s="39" t="s">
        <v>11</v>
      </c>
      <c r="D24" s="39" t="s">
        <v>12</v>
      </c>
      <c r="E24" s="39" t="s">
        <v>13</v>
      </c>
      <c r="F24" s="86" t="s">
        <v>53</v>
      </c>
      <c r="G24" s="39" t="s">
        <v>14</v>
      </c>
      <c r="H24" s="39" t="s">
        <v>15</v>
      </c>
      <c r="I24" s="39" t="s">
        <v>100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 s="23" customFormat="1" ht="14.5" x14ac:dyDescent="0.35">
      <c r="A25" s="91" t="s">
        <v>56</v>
      </c>
      <c r="B25" s="92">
        <v>17205</v>
      </c>
      <c r="C25" s="93">
        <v>0.20399999999999999</v>
      </c>
      <c r="D25" s="93">
        <v>0.45200000000000001</v>
      </c>
      <c r="E25" s="93">
        <v>0.34399999999999997</v>
      </c>
      <c r="F25" s="92">
        <v>18090</v>
      </c>
      <c r="G25" s="93">
        <v>0.36799999999999999</v>
      </c>
      <c r="H25" s="93">
        <v>0.629</v>
      </c>
      <c r="I25" s="93">
        <v>3.0000000000000001E-3</v>
      </c>
      <c r="J25" s="9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s="23" customFormat="1" ht="14.5" x14ac:dyDescent="0.35">
      <c r="A26" s="94" t="s">
        <v>57</v>
      </c>
      <c r="B26" s="92">
        <v>7091</v>
      </c>
      <c r="C26" s="93">
        <v>0.155</v>
      </c>
      <c r="D26" s="93">
        <v>0.55100000000000005</v>
      </c>
      <c r="E26" s="93">
        <v>0.29399999999999998</v>
      </c>
      <c r="F26" s="92">
        <v>7284</v>
      </c>
      <c r="G26" s="93">
        <v>0.373</v>
      </c>
      <c r="H26" s="93">
        <v>0.625</v>
      </c>
      <c r="I26" s="93">
        <v>2E-3</v>
      </c>
      <c r="J26" s="90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 s="26" customFormat="1" ht="14.5" x14ac:dyDescent="0.35">
      <c r="A27" s="94" t="s">
        <v>58</v>
      </c>
      <c r="B27" s="92">
        <v>4821</v>
      </c>
      <c r="C27" s="93">
        <v>0.33300000000000002</v>
      </c>
      <c r="D27" s="93">
        <v>0.436</v>
      </c>
      <c r="E27" s="93">
        <v>0.23100000000000001</v>
      </c>
      <c r="F27" s="92">
        <v>5248</v>
      </c>
      <c r="G27" s="93">
        <v>0.39600000000000002</v>
      </c>
      <c r="H27" s="93">
        <v>0.60399999999999998</v>
      </c>
      <c r="I27" s="93">
        <v>0</v>
      </c>
      <c r="J27" s="90"/>
      <c r="K27"/>
      <c r="L27"/>
      <c r="M27"/>
      <c r="N27"/>
      <c r="O27"/>
      <c r="P27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s="23" customFormat="1" ht="14.5" x14ac:dyDescent="0.35">
      <c r="A28" s="94" t="s">
        <v>59</v>
      </c>
      <c r="B28" s="92">
        <v>5293</v>
      </c>
      <c r="C28" s="93">
        <v>0.151</v>
      </c>
      <c r="D28" s="93">
        <v>0.33300000000000002</v>
      </c>
      <c r="E28" s="93">
        <v>0.51600000000000001</v>
      </c>
      <c r="F28" s="92">
        <v>5558</v>
      </c>
      <c r="G28" s="93">
        <v>0.33500000000000002</v>
      </c>
      <c r="H28" s="93">
        <v>0.65700000000000003</v>
      </c>
      <c r="I28" s="93">
        <v>8.0000000000000002E-3</v>
      </c>
      <c r="J28" s="90"/>
      <c r="K28"/>
      <c r="L28"/>
      <c r="M28"/>
      <c r="N28"/>
      <c r="O28"/>
      <c r="P28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s="23" customFormat="1" ht="14.5" x14ac:dyDescent="0.35">
      <c r="A29" s="43" t="s">
        <v>2</v>
      </c>
      <c r="B29" s="54">
        <v>235</v>
      </c>
      <c r="C29" s="43">
        <v>0.64300000000000002</v>
      </c>
      <c r="D29" s="43">
        <v>0.30599999999999999</v>
      </c>
      <c r="E29" s="43">
        <v>5.0999999999999997E-2</v>
      </c>
      <c r="F29" s="87">
        <v>255</v>
      </c>
      <c r="G29" s="79">
        <v>0.29799999999999999</v>
      </c>
      <c r="H29" s="43">
        <v>0.70199999999999996</v>
      </c>
      <c r="I29" s="88">
        <v>0</v>
      </c>
      <c r="J29" s="90"/>
      <c r="K29"/>
      <c r="L29"/>
      <c r="M29"/>
      <c r="N29"/>
      <c r="O29"/>
      <c r="P2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s="23" customFormat="1" ht="14.5" x14ac:dyDescent="0.35">
      <c r="A30" s="43" t="s">
        <v>3</v>
      </c>
      <c r="B30" s="54">
        <v>1511</v>
      </c>
      <c r="C30" s="43">
        <v>8.4000000000000005E-2</v>
      </c>
      <c r="D30" s="43">
        <v>0.22600000000000001</v>
      </c>
      <c r="E30" s="43">
        <v>0.69</v>
      </c>
      <c r="F30" s="87">
        <v>1620</v>
      </c>
      <c r="G30" s="79">
        <v>0.34899999999999998</v>
      </c>
      <c r="H30" s="43">
        <v>0.65100000000000002</v>
      </c>
      <c r="I30" s="88">
        <v>0</v>
      </c>
      <c r="J30" s="90"/>
      <c r="K30"/>
      <c r="L30"/>
      <c r="M30"/>
      <c r="N30"/>
      <c r="O30"/>
      <c r="P30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s="23" customFormat="1" ht="14.5" x14ac:dyDescent="0.35">
      <c r="A31" s="43" t="s">
        <v>4</v>
      </c>
      <c r="B31" s="54">
        <v>615</v>
      </c>
      <c r="C31" s="43">
        <v>0.10199999999999999</v>
      </c>
      <c r="D31" s="43">
        <v>0.82299999999999995</v>
      </c>
      <c r="E31" s="43">
        <v>7.4999999999999997E-2</v>
      </c>
      <c r="F31" s="87">
        <v>647</v>
      </c>
      <c r="G31" s="79">
        <v>0.34599999999999997</v>
      </c>
      <c r="H31" s="43">
        <v>0.65400000000000003</v>
      </c>
      <c r="I31" s="88">
        <v>0</v>
      </c>
      <c r="J31" s="90"/>
      <c r="K31"/>
      <c r="L31"/>
      <c r="M31"/>
      <c r="N31"/>
      <c r="O31"/>
      <c r="P3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s="23" customFormat="1" ht="14.5" x14ac:dyDescent="0.35">
      <c r="A32" s="43" t="s">
        <v>5</v>
      </c>
      <c r="B32" s="54">
        <v>3274</v>
      </c>
      <c r="C32" s="43">
        <v>0.161</v>
      </c>
      <c r="D32" s="43">
        <v>0.46899999999999997</v>
      </c>
      <c r="E32" s="43">
        <v>0.37</v>
      </c>
      <c r="F32" s="87">
        <v>3469</v>
      </c>
      <c r="G32" s="79">
        <v>0.309</v>
      </c>
      <c r="H32" s="43">
        <v>0.67500000000000004</v>
      </c>
      <c r="I32" s="88">
        <v>1.4999999999999999E-2</v>
      </c>
      <c r="J32" s="90"/>
      <c r="K32"/>
      <c r="L32"/>
      <c r="M32"/>
      <c r="N32"/>
      <c r="O32"/>
      <c r="P32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49" s="23" customFormat="1" ht="14.5" x14ac:dyDescent="0.35">
      <c r="A33" s="43" t="s">
        <v>6</v>
      </c>
      <c r="B33" s="54">
        <v>531</v>
      </c>
      <c r="C33" s="43">
        <v>0.73299999999999998</v>
      </c>
      <c r="D33" s="43">
        <v>0.26200000000000001</v>
      </c>
      <c r="E33" s="43">
        <v>6.0000000000000001E-3</v>
      </c>
      <c r="F33" s="87">
        <v>618</v>
      </c>
      <c r="G33" s="79">
        <v>0.40899999999999997</v>
      </c>
      <c r="H33" s="43">
        <v>0.59099999999999997</v>
      </c>
      <c r="I33" s="88">
        <v>0</v>
      </c>
      <c r="J33" s="90"/>
      <c r="K33"/>
      <c r="L33"/>
      <c r="M33"/>
      <c r="N33"/>
      <c r="O33"/>
      <c r="P3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49" s="23" customFormat="1" ht="14.5" x14ac:dyDescent="0.35">
      <c r="A34" s="43" t="s">
        <v>7</v>
      </c>
      <c r="B34" s="54">
        <v>1622</v>
      </c>
      <c r="C34" s="43">
        <v>0.19900000000000001</v>
      </c>
      <c r="D34" s="43">
        <v>0.59099999999999997</v>
      </c>
      <c r="E34" s="43">
        <v>0.21</v>
      </c>
      <c r="F34" s="87">
        <v>1754</v>
      </c>
      <c r="G34" s="79">
        <v>0.42799999999999999</v>
      </c>
      <c r="H34" s="43">
        <v>0.57199999999999995</v>
      </c>
      <c r="I34" s="88">
        <v>0</v>
      </c>
      <c r="J34" s="90"/>
      <c r="K34"/>
      <c r="L34"/>
      <c r="M34"/>
      <c r="N34"/>
      <c r="O34"/>
      <c r="P34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49" s="23" customFormat="1" ht="14.5" x14ac:dyDescent="0.35">
      <c r="A35" s="43" t="s">
        <v>22</v>
      </c>
      <c r="B35" s="54">
        <v>1021</v>
      </c>
      <c r="C35" s="43">
        <v>0.151</v>
      </c>
      <c r="D35" s="43">
        <v>0.26300000000000001</v>
      </c>
      <c r="E35" s="43">
        <v>0.58599999999999997</v>
      </c>
      <c r="F35" s="87">
        <v>1054</v>
      </c>
      <c r="G35" s="79">
        <v>0.36899999999999999</v>
      </c>
      <c r="H35" s="43">
        <v>0.63100000000000001</v>
      </c>
      <c r="I35" s="88">
        <v>0</v>
      </c>
      <c r="J35" s="90"/>
      <c r="K35"/>
      <c r="L35"/>
      <c r="M35"/>
      <c r="N35"/>
      <c r="O35"/>
      <c r="P35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49" s="23" customFormat="1" ht="14.5" x14ac:dyDescent="0.35">
      <c r="A36" s="43" t="s">
        <v>23</v>
      </c>
      <c r="B36" s="54">
        <v>1334</v>
      </c>
      <c r="C36" s="43">
        <v>3.4000000000000002E-2</v>
      </c>
      <c r="D36" s="43">
        <v>6.6000000000000003E-2</v>
      </c>
      <c r="E36" s="43">
        <v>0.9</v>
      </c>
      <c r="F36" s="87">
        <v>1350</v>
      </c>
      <c r="G36" s="79">
        <v>0.35899999999999999</v>
      </c>
      <c r="H36" s="43">
        <v>0.63800000000000001</v>
      </c>
      <c r="I36" s="88">
        <v>3.0000000000000001E-3</v>
      </c>
      <c r="J36" s="90"/>
      <c r="K36"/>
      <c r="L36"/>
      <c r="M36"/>
      <c r="N36"/>
      <c r="O36"/>
      <c r="P3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49" s="23" customFormat="1" ht="14.5" x14ac:dyDescent="0.35">
      <c r="A37" s="43" t="s">
        <v>24</v>
      </c>
      <c r="B37" s="54">
        <v>1023</v>
      </c>
      <c r="C37" s="43">
        <v>0.49399999999999999</v>
      </c>
      <c r="D37" s="43">
        <v>0.47299999999999998</v>
      </c>
      <c r="E37" s="43">
        <v>3.3000000000000002E-2</v>
      </c>
      <c r="F37" s="87">
        <v>1023</v>
      </c>
      <c r="G37" s="79">
        <v>0.32600000000000001</v>
      </c>
      <c r="H37" s="43">
        <v>0.67400000000000004</v>
      </c>
      <c r="I37" s="88">
        <v>0</v>
      </c>
      <c r="J37" s="90"/>
      <c r="K37"/>
      <c r="L37"/>
      <c r="M37"/>
      <c r="N37"/>
      <c r="O37"/>
      <c r="P37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49" s="23" customFormat="1" ht="14.5" x14ac:dyDescent="0.35">
      <c r="A38" s="43" t="s">
        <v>25</v>
      </c>
      <c r="B38" s="54">
        <v>407</v>
      </c>
      <c r="C38" s="43">
        <v>8.5999999999999993E-2</v>
      </c>
      <c r="D38" s="43">
        <v>0.21099999999999999</v>
      </c>
      <c r="E38" s="43">
        <v>0.70299999999999996</v>
      </c>
      <c r="F38" s="87">
        <v>413</v>
      </c>
      <c r="G38" s="79">
        <v>0.39200000000000002</v>
      </c>
      <c r="H38" s="43">
        <v>0.60499999999999998</v>
      </c>
      <c r="I38" s="88">
        <v>2E-3</v>
      </c>
      <c r="J38" s="90"/>
      <c r="K38"/>
      <c r="L38"/>
      <c r="M38"/>
      <c r="N38"/>
      <c r="O38"/>
      <c r="P38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49" s="23" customFormat="1" ht="14.5" x14ac:dyDescent="0.35">
      <c r="A39" s="43" t="s">
        <v>26</v>
      </c>
      <c r="B39" s="54">
        <v>4493</v>
      </c>
      <c r="C39" s="43">
        <v>0.218</v>
      </c>
      <c r="D39" s="43">
        <v>0.64300000000000002</v>
      </c>
      <c r="E39" s="43">
        <v>0.13900000000000001</v>
      </c>
      <c r="F39" s="87">
        <v>4557</v>
      </c>
      <c r="G39" s="79">
        <v>0.4</v>
      </c>
      <c r="H39" s="43">
        <v>0.6</v>
      </c>
      <c r="I39" s="88">
        <v>0</v>
      </c>
      <c r="J39" s="90"/>
      <c r="K39"/>
      <c r="L39"/>
      <c r="M39"/>
      <c r="N39"/>
      <c r="O39"/>
      <c r="P3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49" s="23" customFormat="1" ht="14.5" x14ac:dyDescent="0.35">
      <c r="A40" s="43" t="s">
        <v>8</v>
      </c>
      <c r="B40" s="54">
        <v>1139</v>
      </c>
      <c r="C40" s="43">
        <v>0.17699999999999999</v>
      </c>
      <c r="D40" s="43">
        <v>0.35699999999999998</v>
      </c>
      <c r="E40" s="43">
        <v>0.46500000000000002</v>
      </c>
      <c r="F40" s="87">
        <v>1330</v>
      </c>
      <c r="G40" s="79">
        <v>0.39200000000000002</v>
      </c>
      <c r="H40" s="43">
        <v>0.60799999999999998</v>
      </c>
      <c r="I40" s="89">
        <v>0</v>
      </c>
      <c r="J40" s="90"/>
      <c r="K40"/>
      <c r="L40"/>
      <c r="M40"/>
      <c r="N40"/>
      <c r="O40"/>
      <c r="P40"/>
      <c r="Q40"/>
      <c r="R40"/>
      <c r="S40"/>
      <c r="T40"/>
      <c r="U40"/>
      <c r="V40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1:49" s="32" customFormat="1" ht="14.5" x14ac:dyDescent="0.35">
      <c r="A41" s="43"/>
      <c r="B41" s="43" t="s">
        <v>46</v>
      </c>
      <c r="C41" s="43"/>
      <c r="D41" s="43"/>
      <c r="E41" s="43"/>
      <c r="F41" s="55" t="s">
        <v>44</v>
      </c>
      <c r="G41" s="43"/>
      <c r="H41" s="43"/>
      <c r="I41" s="89"/>
      <c r="J41" s="23"/>
      <c r="K41" s="23"/>
      <c r="L41" s="23"/>
      <c r="M41" s="23"/>
      <c r="N41" s="23"/>
      <c r="O41"/>
      <c r="P41"/>
      <c r="Q41"/>
      <c r="R41"/>
      <c r="S41"/>
      <c r="T41"/>
      <c r="U41"/>
      <c r="V41"/>
      <c r="W41"/>
      <c r="X41"/>
      <c r="Y41"/>
      <c r="Z41"/>
      <c r="AA4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</row>
    <row r="42" spans="1:49" ht="14" x14ac:dyDescent="0.3">
      <c r="A42" s="23"/>
      <c r="B42" s="43"/>
      <c r="C42" s="43"/>
      <c r="D42" s="43"/>
      <c r="E42" s="43"/>
      <c r="G42" s="43"/>
      <c r="H42" s="43"/>
    </row>
    <row r="43" spans="1:49" ht="14" x14ac:dyDescent="0.3">
      <c r="A43" s="43" t="s">
        <v>45</v>
      </c>
      <c r="B43" s="23"/>
      <c r="C43" s="23"/>
      <c r="D43" s="23"/>
      <c r="E43" s="23"/>
      <c r="F43" s="23"/>
      <c r="G43" s="23"/>
      <c r="H43" s="23"/>
    </row>
    <row r="81" spans="14:25" ht="14.5" x14ac:dyDescent="0.35">
      <c r="N81"/>
      <c r="O81"/>
      <c r="P81" s="20"/>
      <c r="Q81" s="17"/>
      <c r="R81" s="17"/>
      <c r="S81" s="17"/>
      <c r="T81" s="17"/>
      <c r="U81" s="17"/>
      <c r="V81" s="17"/>
      <c r="W81" s="17"/>
      <c r="X81" s="17"/>
      <c r="Y81" s="17"/>
    </row>
    <row r="82" spans="14:25" ht="14.5" x14ac:dyDescent="0.35">
      <c r="N82"/>
      <c r="O82"/>
      <c r="P82" s="20"/>
      <c r="Q82" s="17"/>
      <c r="R82" s="17"/>
      <c r="S82" s="17"/>
      <c r="T82" s="17"/>
      <c r="U82" s="17"/>
      <c r="V82" s="17"/>
      <c r="W82" s="17"/>
      <c r="X82" s="17"/>
      <c r="Y82" s="17"/>
    </row>
    <row r="83" spans="14:25" ht="14.5" x14ac:dyDescent="0.35">
      <c r="N83"/>
      <c r="O83"/>
      <c r="P83" s="20"/>
      <c r="Q83" s="17"/>
      <c r="R83" s="17"/>
      <c r="S83" s="17"/>
      <c r="T83" s="17"/>
      <c r="U83" s="17"/>
      <c r="V83" s="17"/>
      <c r="W83" s="17"/>
      <c r="X83" s="17"/>
      <c r="Y83" s="17"/>
    </row>
    <row r="84" spans="14:25" ht="14.5" x14ac:dyDescent="0.35">
      <c r="N84"/>
      <c r="O84"/>
      <c r="P84" s="20"/>
      <c r="Q84" s="17"/>
      <c r="R84" s="17"/>
      <c r="S84" s="17"/>
      <c r="T84" s="17"/>
      <c r="U84" s="17"/>
      <c r="V84" s="17"/>
      <c r="W84" s="17"/>
      <c r="X84" s="17"/>
      <c r="Y84" s="17"/>
    </row>
    <row r="85" spans="14:25" ht="14.5" x14ac:dyDescent="0.35">
      <c r="N85"/>
      <c r="O85"/>
      <c r="P85" s="21"/>
      <c r="Q85" s="17"/>
      <c r="R85" s="17"/>
      <c r="S85" s="17"/>
      <c r="T85" s="17"/>
      <c r="U85" s="17"/>
      <c r="V85" s="17"/>
      <c r="W85" s="17"/>
      <c r="X85" s="17"/>
      <c r="Y85" s="17"/>
    </row>
    <row r="86" spans="14:25" ht="14.5" x14ac:dyDescent="0.35">
      <c r="N86"/>
      <c r="O86"/>
      <c r="P86" s="20"/>
      <c r="Q86" s="17"/>
      <c r="R86" s="17"/>
      <c r="S86" s="17"/>
      <c r="T86" s="17"/>
      <c r="U86" s="17"/>
      <c r="V86" s="17"/>
      <c r="W86" s="17"/>
      <c r="X86" s="17"/>
      <c r="Y86" s="17"/>
    </row>
    <row r="87" spans="14:25" ht="14.5" x14ac:dyDescent="0.35">
      <c r="N87"/>
      <c r="O87"/>
      <c r="P87" s="20"/>
      <c r="Q87" s="17"/>
      <c r="R87" s="17"/>
      <c r="S87" s="17"/>
      <c r="T87" s="17"/>
      <c r="U87" s="17"/>
      <c r="V87" s="17"/>
      <c r="W87" s="17"/>
      <c r="X87" s="17"/>
      <c r="Y87" s="17"/>
    </row>
    <row r="88" spans="14:25" ht="14.5" x14ac:dyDescent="0.35">
      <c r="N88"/>
      <c r="O88"/>
      <c r="P88" s="20"/>
      <c r="Q88" s="17"/>
      <c r="R88" s="17"/>
      <c r="S88" s="17"/>
      <c r="T88" s="17"/>
      <c r="U88" s="17"/>
      <c r="V88" s="17"/>
      <c r="W88" s="17"/>
      <c r="X88" s="17"/>
      <c r="Y88" s="17"/>
    </row>
    <row r="89" spans="14:25" ht="14.5" x14ac:dyDescent="0.35">
      <c r="N89"/>
      <c r="O89"/>
      <c r="P89" s="20"/>
      <c r="Q89" s="17"/>
      <c r="R89" s="17"/>
      <c r="S89" s="17"/>
      <c r="T89" s="17"/>
      <c r="U89" s="17"/>
      <c r="V89" s="17"/>
      <c r="W89" s="17"/>
      <c r="X89" s="17"/>
      <c r="Y89" s="17"/>
    </row>
    <row r="90" spans="14:25" ht="14.5" x14ac:dyDescent="0.35">
      <c r="N90"/>
      <c r="O90"/>
      <c r="P90" s="20"/>
      <c r="Q90" s="17"/>
      <c r="R90" s="17"/>
      <c r="S90" s="17"/>
      <c r="T90" s="17"/>
      <c r="U90" s="17"/>
      <c r="V90" s="17"/>
      <c r="W90" s="17"/>
      <c r="X90" s="17"/>
      <c r="Y90" s="17"/>
    </row>
    <row r="91" spans="14:25" ht="14.5" x14ac:dyDescent="0.35">
      <c r="N91"/>
      <c r="O91"/>
      <c r="P91" s="21"/>
      <c r="Q91" s="17"/>
      <c r="R91" s="17"/>
      <c r="S91" s="17"/>
      <c r="T91" s="17"/>
      <c r="U91" s="17"/>
      <c r="V91" s="17"/>
      <c r="W91" s="17"/>
      <c r="X91" s="17"/>
      <c r="Y91" s="17"/>
    </row>
    <row r="92" spans="14:25" ht="14.5" x14ac:dyDescent="0.35">
      <c r="N92"/>
      <c r="O92"/>
      <c r="P92" s="20"/>
      <c r="Q92" s="17"/>
      <c r="R92" s="17"/>
      <c r="S92" s="17"/>
      <c r="T92" s="17"/>
      <c r="U92" s="17"/>
      <c r="V92" s="17"/>
      <c r="W92" s="17"/>
      <c r="X92" s="17"/>
      <c r="Y92" s="17"/>
    </row>
    <row r="93" spans="14:25" ht="14.5" x14ac:dyDescent="0.35">
      <c r="N93"/>
      <c r="O93"/>
      <c r="P93" s="20"/>
      <c r="Q93" s="17"/>
      <c r="R93" s="17"/>
      <c r="S93" s="17"/>
      <c r="T93" s="17"/>
      <c r="U93" s="17"/>
      <c r="V93" s="17"/>
      <c r="W93" s="17"/>
      <c r="X93" s="17"/>
      <c r="Y93" s="17"/>
    </row>
    <row r="94" spans="14:25" ht="14.5" x14ac:dyDescent="0.35">
      <c r="N94"/>
      <c r="O94"/>
      <c r="P94" s="20"/>
      <c r="Q94" s="17"/>
      <c r="R94" s="17"/>
      <c r="S94" s="17"/>
      <c r="T94" s="17"/>
      <c r="U94" s="17"/>
      <c r="V94" s="17"/>
      <c r="W94" s="17"/>
      <c r="X94" s="17"/>
      <c r="Y94" s="17"/>
    </row>
    <row r="95" spans="14:25" ht="14.5" x14ac:dyDescent="0.35">
      <c r="N95"/>
      <c r="O95"/>
      <c r="P95" s="20"/>
      <c r="Q95" s="17"/>
      <c r="R95" s="17"/>
      <c r="S95" s="17"/>
      <c r="T95" s="17"/>
      <c r="U95" s="17"/>
      <c r="V95" s="17"/>
      <c r="W95" s="17"/>
      <c r="X95" s="17"/>
      <c r="Y95" s="17"/>
    </row>
    <row r="96" spans="14:25" ht="14.5" x14ac:dyDescent="0.35">
      <c r="N96"/>
      <c r="O96"/>
      <c r="P96" s="20"/>
      <c r="Q96" s="17"/>
      <c r="R96" s="17"/>
      <c r="S96" s="17"/>
      <c r="T96" s="17"/>
      <c r="U96" s="17"/>
      <c r="V96" s="17"/>
      <c r="W96" s="17"/>
      <c r="X96" s="17"/>
      <c r="Y96" s="17"/>
    </row>
    <row r="97" spans="14:25" ht="14.5" x14ac:dyDescent="0.35">
      <c r="N97"/>
      <c r="O97"/>
      <c r="P97" s="21"/>
      <c r="Q97" s="17"/>
      <c r="R97" s="17"/>
      <c r="S97" s="17"/>
      <c r="T97" s="17"/>
      <c r="U97" s="17"/>
      <c r="V97" s="17"/>
      <c r="W97" s="17"/>
      <c r="X97" s="17"/>
      <c r="Y97" s="17"/>
    </row>
    <row r="98" spans="14:25" ht="14.5" x14ac:dyDescent="0.35">
      <c r="N98"/>
      <c r="O98"/>
      <c r="P98" s="20"/>
      <c r="Q98" s="17"/>
      <c r="R98" s="17"/>
      <c r="S98" s="17"/>
      <c r="T98" s="17"/>
      <c r="U98" s="17"/>
      <c r="V98" s="17"/>
      <c r="W98" s="17"/>
      <c r="X98" s="17"/>
      <c r="Y98" s="17"/>
    </row>
    <row r="99" spans="14:25" ht="14.5" x14ac:dyDescent="0.35">
      <c r="N99"/>
      <c r="O99"/>
      <c r="P99" s="20"/>
      <c r="Q99" s="17"/>
      <c r="R99" s="17"/>
      <c r="S99" s="17"/>
      <c r="T99" s="17"/>
      <c r="U99" s="17"/>
      <c r="V99" s="17"/>
      <c r="W99" s="17"/>
      <c r="X99" s="17"/>
      <c r="Y99" s="17"/>
    </row>
    <row r="100" spans="14:25" ht="14.5" x14ac:dyDescent="0.35">
      <c r="N100"/>
      <c r="O100"/>
      <c r="P100" s="20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4:25" ht="14.5" x14ac:dyDescent="0.35">
      <c r="N101"/>
      <c r="O101"/>
      <c r="P101" s="20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4:25" ht="14.5" x14ac:dyDescent="0.35">
      <c r="N102"/>
      <c r="O102"/>
      <c r="P102" s="20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4:25" ht="14.5" x14ac:dyDescent="0.35">
      <c r="N103"/>
      <c r="O103"/>
      <c r="P103" s="20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4:25" ht="14.5" x14ac:dyDescent="0.35">
      <c r="N104"/>
      <c r="O104"/>
      <c r="P104" s="20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4:25" ht="14.5" x14ac:dyDescent="0.35">
      <c r="N105"/>
      <c r="O105"/>
      <c r="P105" s="20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4:25" ht="14.5" x14ac:dyDescent="0.35">
      <c r="N106"/>
      <c r="O106"/>
      <c r="P106" s="20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4:25" ht="14.5" x14ac:dyDescent="0.35">
      <c r="N107"/>
    </row>
    <row r="108" spans="14:25" ht="14.5" x14ac:dyDescent="0.35">
      <c r="N108"/>
    </row>
    <row r="109" spans="14:25" ht="14.5" x14ac:dyDescent="0.35">
      <c r="N109"/>
    </row>
  </sheetData>
  <sortState xmlns:xlrd2="http://schemas.microsoft.com/office/spreadsheetml/2017/richdata2" ref="N55:Y106">
    <sortCondition ref="N55"/>
  </sortState>
  <mergeCells count="2">
    <mergeCell ref="B23:E23"/>
    <mergeCell ref="F23:I23"/>
  </mergeCells>
  <printOptions horizontalCentered="1"/>
  <pageMargins left="0.7" right="0.7" top="0.75" bottom="0.75" header="0.3" footer="0.3"/>
  <pageSetup scale="6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8FE1-9193-4CCD-A60A-D0CF5007236D}">
  <sheetPr codeName="Sheet2">
    <pageSetUpPr fitToPage="1"/>
  </sheetPr>
  <dimension ref="A1:AW167"/>
  <sheetViews>
    <sheetView view="pageBreakPreview" zoomScale="80" zoomScaleNormal="100" zoomScaleSheetLayoutView="80" workbookViewId="0">
      <selection activeCell="B149" sqref="B149"/>
    </sheetView>
  </sheetViews>
  <sheetFormatPr defaultColWidth="9.08984375" defaultRowHeight="14" x14ac:dyDescent="0.3"/>
  <cols>
    <col min="1" max="1" width="29.26953125" style="23" customWidth="1"/>
    <col min="2" max="2" width="9.54296875" style="23" customWidth="1"/>
    <col min="3" max="3" width="11.6328125" style="23" customWidth="1"/>
    <col min="4" max="4" width="11" style="23" customWidth="1"/>
    <col min="5" max="5" width="11.36328125" style="23" customWidth="1"/>
    <col min="6" max="6" width="10.81640625" style="23" customWidth="1"/>
    <col min="7" max="7" width="10.7265625" style="23" customWidth="1"/>
    <col min="8" max="8" width="10.54296875" style="23" customWidth="1"/>
    <col min="9" max="9" width="11.08984375" style="23" customWidth="1"/>
    <col min="10" max="12" width="10.08984375" style="23" customWidth="1"/>
    <col min="13" max="13" width="8.36328125" style="23" customWidth="1"/>
    <col min="14" max="14" width="11.26953125" style="23" customWidth="1"/>
    <col min="15" max="15" width="9.90625" style="23" customWidth="1"/>
    <col min="16" max="16" width="9.08984375" style="23"/>
    <col min="17" max="17" width="15.7265625" style="23" customWidth="1"/>
    <col min="18" max="18" width="17.1796875" style="23" customWidth="1"/>
    <col min="19" max="19" width="15.90625" style="23" customWidth="1"/>
    <col min="20" max="16384" width="9.08984375" style="23"/>
  </cols>
  <sheetData>
    <row r="1" spans="1:46" ht="17.5" x14ac:dyDescent="0.35">
      <c r="A1" s="1" t="s">
        <v>102</v>
      </c>
    </row>
    <row r="2" spans="1:46" ht="17.5" x14ac:dyDescent="0.35">
      <c r="A2" s="1" t="s">
        <v>43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ht="15" customHeight="1" x14ac:dyDescent="0.3"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6" ht="15" customHeight="1" thickBot="1" x14ac:dyDescent="0.4">
      <c r="B4" s="110" t="s">
        <v>17</v>
      </c>
      <c r="C4" s="110"/>
      <c r="D4" s="110"/>
      <c r="E4" s="110"/>
      <c r="F4" s="110"/>
      <c r="G4" s="110"/>
      <c r="J4"/>
      <c r="K4"/>
      <c r="L4" s="75"/>
      <c r="Z4" s="75"/>
      <c r="AA4" s="75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6" ht="27" thickTop="1" x14ac:dyDescent="0.35">
      <c r="A5" s="38"/>
      <c r="B5" s="41" t="s">
        <v>53</v>
      </c>
      <c r="C5" s="27" t="s">
        <v>28</v>
      </c>
      <c r="D5" s="27" t="s">
        <v>29</v>
      </c>
      <c r="E5" s="27" t="s">
        <v>30</v>
      </c>
      <c r="F5" s="27" t="s">
        <v>31</v>
      </c>
      <c r="G5" s="27" t="s">
        <v>32</v>
      </c>
      <c r="H5"/>
      <c r="I5"/>
      <c r="J5" s="3"/>
      <c r="K5" s="3"/>
      <c r="L5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46" ht="14.5" x14ac:dyDescent="0.35">
      <c r="A6" s="99" t="s">
        <v>56</v>
      </c>
      <c r="B6" s="100">
        <v>17538</v>
      </c>
      <c r="C6" s="93">
        <v>6.6000000000000003E-2</v>
      </c>
      <c r="D6" s="93">
        <v>0.13800000000000001</v>
      </c>
      <c r="E6" s="93">
        <v>0.37</v>
      </c>
      <c r="F6" s="93">
        <v>0.307</v>
      </c>
      <c r="G6" s="93">
        <v>0.11899999999999999</v>
      </c>
      <c r="H6"/>
      <c r="I6"/>
      <c r="J6" s="3"/>
      <c r="K6" s="3"/>
      <c r="L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46" s="26" customFormat="1" ht="14.5" x14ac:dyDescent="0.35">
      <c r="A7" s="94" t="s">
        <v>57</v>
      </c>
      <c r="B7" s="100">
        <v>7169</v>
      </c>
      <c r="C7" s="93">
        <v>5.5E-2</v>
      </c>
      <c r="D7" s="93">
        <v>0.12</v>
      </c>
      <c r="E7" s="93">
        <v>0.32600000000000001</v>
      </c>
      <c r="F7" s="93">
        <v>0.37</v>
      </c>
      <c r="G7" s="93">
        <v>0.129</v>
      </c>
      <c r="H7"/>
      <c r="I7"/>
      <c r="J7" s="3"/>
      <c r="K7" s="3"/>
      <c r="L7" s="3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46" ht="14.5" x14ac:dyDescent="0.35">
      <c r="A8" s="94" t="s">
        <v>58</v>
      </c>
      <c r="B8" s="100">
        <v>4921</v>
      </c>
      <c r="C8" s="93">
        <v>8.4000000000000005E-2</v>
      </c>
      <c r="D8" s="93">
        <v>0.19700000000000001</v>
      </c>
      <c r="E8" s="93">
        <v>0.52900000000000003</v>
      </c>
      <c r="F8" s="93">
        <v>0.122</v>
      </c>
      <c r="G8" s="93">
        <v>6.8000000000000005E-2</v>
      </c>
      <c r="H8"/>
      <c r="I8"/>
      <c r="J8" s="3"/>
      <c r="K8" s="3"/>
      <c r="L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46" ht="14.5" x14ac:dyDescent="0.35">
      <c r="A9" s="94" t="s">
        <v>59</v>
      </c>
      <c r="B9" s="100">
        <v>5448</v>
      </c>
      <c r="C9" s="93">
        <v>6.3E-2</v>
      </c>
      <c r="D9" s="93">
        <v>0.108</v>
      </c>
      <c r="E9" s="93">
        <v>0.28499999999999998</v>
      </c>
      <c r="F9" s="93">
        <v>0.39200000000000002</v>
      </c>
      <c r="G9" s="93">
        <v>0.151</v>
      </c>
      <c r="H9"/>
      <c r="I9"/>
      <c r="J9" s="3"/>
      <c r="K9" s="3"/>
      <c r="L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46" ht="14.5" x14ac:dyDescent="0.35">
      <c r="A10" s="7" t="s">
        <v>2</v>
      </c>
      <c r="B10" s="30">
        <v>217</v>
      </c>
      <c r="C10" s="43">
        <v>0.14299999999999999</v>
      </c>
      <c r="D10" s="43">
        <v>0.30399999999999999</v>
      </c>
      <c r="E10" s="43">
        <v>0.38200000000000001</v>
      </c>
      <c r="F10" s="43">
        <v>0.14699999999999999</v>
      </c>
      <c r="G10" s="43">
        <v>2.3E-2</v>
      </c>
      <c r="H10"/>
      <c r="I10"/>
      <c r="J10" s="3"/>
      <c r="K10" s="3"/>
      <c r="L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46" ht="14.5" x14ac:dyDescent="0.35">
      <c r="A11" s="7" t="s">
        <v>3</v>
      </c>
      <c r="B11" s="30">
        <v>1475</v>
      </c>
      <c r="C11" s="43">
        <v>0.05</v>
      </c>
      <c r="D11" s="43">
        <v>0.104</v>
      </c>
      <c r="E11" s="43">
        <v>0.314</v>
      </c>
      <c r="F11" s="43">
        <v>0.39800000000000002</v>
      </c>
      <c r="G11" s="43">
        <v>0.13400000000000001</v>
      </c>
      <c r="H11"/>
      <c r="I11"/>
      <c r="J11" s="3"/>
      <c r="K11" s="3"/>
      <c r="L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46" ht="14.5" x14ac:dyDescent="0.35">
      <c r="A12" s="7" t="s">
        <v>4</v>
      </c>
      <c r="B12" s="30">
        <v>578</v>
      </c>
      <c r="C12" s="43">
        <v>8.3000000000000004E-2</v>
      </c>
      <c r="D12" s="43">
        <v>0.21099999999999999</v>
      </c>
      <c r="E12" s="43">
        <v>0.32900000000000001</v>
      </c>
      <c r="F12" s="43">
        <v>0.29099999999999998</v>
      </c>
      <c r="G12" s="43">
        <v>8.6999999999999994E-2</v>
      </c>
      <c r="H12"/>
      <c r="I12"/>
      <c r="J12" s="3"/>
      <c r="K12" s="3"/>
      <c r="L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46" ht="14.5" x14ac:dyDescent="0.35">
      <c r="A13" s="7" t="s">
        <v>5</v>
      </c>
      <c r="B13" s="30">
        <v>3203</v>
      </c>
      <c r="C13" s="43">
        <v>0.03</v>
      </c>
      <c r="D13" s="43">
        <v>9.2999999999999999E-2</v>
      </c>
      <c r="E13" s="43">
        <v>0.24199999999999999</v>
      </c>
      <c r="F13" s="43">
        <v>0.41799999999999998</v>
      </c>
      <c r="G13" s="43">
        <v>0.216</v>
      </c>
      <c r="H13"/>
      <c r="I13"/>
      <c r="J13" s="3"/>
      <c r="K13" s="3"/>
      <c r="L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46" ht="14.5" x14ac:dyDescent="0.35">
      <c r="A14" s="7" t="s">
        <v>6</v>
      </c>
      <c r="B14" s="30">
        <v>504</v>
      </c>
      <c r="C14" s="43">
        <v>8.6999999999999994E-2</v>
      </c>
      <c r="D14" s="43">
        <v>0.28599999999999998</v>
      </c>
      <c r="E14" s="43">
        <v>0.47199999999999998</v>
      </c>
      <c r="F14" s="43">
        <v>0.127</v>
      </c>
      <c r="G14" s="43">
        <v>2.8000000000000001E-2</v>
      </c>
      <c r="H14"/>
      <c r="I14"/>
      <c r="J14" s="3"/>
      <c r="K14" s="3"/>
      <c r="L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46" ht="14.5" x14ac:dyDescent="0.35">
      <c r="A15" s="7" t="s">
        <v>7</v>
      </c>
      <c r="B15" s="30">
        <v>1552</v>
      </c>
      <c r="C15" s="43">
        <v>4.5999999999999999E-2</v>
      </c>
      <c r="D15" s="43">
        <v>0.14199999999999999</v>
      </c>
      <c r="E15" s="43">
        <v>0.40200000000000002</v>
      </c>
      <c r="F15" s="43">
        <v>0.32200000000000001</v>
      </c>
      <c r="G15" s="43">
        <v>8.7999999999999995E-2</v>
      </c>
      <c r="H15"/>
      <c r="I15"/>
      <c r="J15" s="3"/>
      <c r="K15" s="3"/>
      <c r="L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46" ht="14.5" x14ac:dyDescent="0.35">
      <c r="A16" s="7" t="s">
        <v>22</v>
      </c>
      <c r="B16" s="30">
        <v>997</v>
      </c>
      <c r="C16" s="43">
        <v>5.7000000000000002E-2</v>
      </c>
      <c r="D16" s="43">
        <v>0.222</v>
      </c>
      <c r="E16" s="43">
        <v>0.54600000000000004</v>
      </c>
      <c r="F16" s="43">
        <v>0.159</v>
      </c>
      <c r="G16" s="43">
        <v>1.6E-2</v>
      </c>
      <c r="H16"/>
      <c r="I16"/>
      <c r="J16" s="3"/>
      <c r="K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49" ht="14.5" x14ac:dyDescent="0.35">
      <c r="A17" s="7" t="s">
        <v>23</v>
      </c>
      <c r="B17" s="30">
        <v>1330</v>
      </c>
      <c r="C17" s="43">
        <v>4.5999999999999999E-2</v>
      </c>
      <c r="D17" s="43">
        <v>9.2999999999999999E-2</v>
      </c>
      <c r="E17" s="43">
        <v>0.29499999999999998</v>
      </c>
      <c r="F17" s="43">
        <v>0.42199999999999999</v>
      </c>
      <c r="G17" s="43">
        <v>0.14399999999999999</v>
      </c>
      <c r="H17"/>
      <c r="I17"/>
      <c r="J17" s="3"/>
      <c r="K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49" ht="14.5" x14ac:dyDescent="0.35">
      <c r="A18" s="7" t="s">
        <v>24</v>
      </c>
      <c r="B18" s="30">
        <v>970</v>
      </c>
      <c r="C18" s="43">
        <v>4.3999999999999997E-2</v>
      </c>
      <c r="D18" s="43">
        <v>0.20399999999999999</v>
      </c>
      <c r="E18" s="43">
        <v>0.42</v>
      </c>
      <c r="F18" s="43">
        <v>0.22500000000000001</v>
      </c>
      <c r="G18" s="43">
        <v>0.107</v>
      </c>
      <c r="H18"/>
      <c r="I18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49" ht="14.5" x14ac:dyDescent="0.35">
      <c r="A19" s="7" t="s">
        <v>25</v>
      </c>
      <c r="B19" s="30">
        <v>394</v>
      </c>
      <c r="C19" s="43">
        <v>6.6000000000000003E-2</v>
      </c>
      <c r="D19" s="43">
        <v>0.152</v>
      </c>
      <c r="E19" s="43">
        <v>0.312</v>
      </c>
      <c r="F19" s="43">
        <v>0.34799999999999998</v>
      </c>
      <c r="G19" s="43">
        <v>0.122</v>
      </c>
      <c r="H19"/>
      <c r="I19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49" ht="14.5" x14ac:dyDescent="0.35">
      <c r="A20" s="8" t="s">
        <v>26</v>
      </c>
      <c r="B20" s="30">
        <v>4454</v>
      </c>
      <c r="C20" s="43">
        <v>2.9000000000000001E-2</v>
      </c>
      <c r="D20" s="43">
        <v>0.13800000000000001</v>
      </c>
      <c r="E20" s="43">
        <v>0.51100000000000001</v>
      </c>
      <c r="F20" s="43">
        <v>0.24199999999999999</v>
      </c>
      <c r="G20" s="43">
        <v>7.9000000000000001E-2</v>
      </c>
      <c r="H20"/>
      <c r="I20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49" ht="14.5" x14ac:dyDescent="0.35">
      <c r="A21" s="7" t="s">
        <v>8</v>
      </c>
      <c r="B21" s="30">
        <v>1090</v>
      </c>
      <c r="C21" s="43">
        <v>5.2999999999999999E-2</v>
      </c>
      <c r="D21" s="43">
        <v>0.13600000000000001</v>
      </c>
      <c r="E21" s="43">
        <v>0.27300000000000002</v>
      </c>
      <c r="F21" s="43">
        <v>0.35499999999999998</v>
      </c>
      <c r="G21" s="43">
        <v>0.183</v>
      </c>
      <c r="H21"/>
      <c r="I21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9" s="32" customFormat="1" ht="14.5" x14ac:dyDescent="0.35">
      <c r="A22" s="3" t="s">
        <v>47</v>
      </c>
      <c r="B22" s="23"/>
      <c r="C22" s="23"/>
      <c r="D22" s="23"/>
      <c r="E22" s="3"/>
      <c r="F22" s="3"/>
      <c r="G22" s="3"/>
      <c r="H22" s="3"/>
      <c r="I22" s="3"/>
      <c r="J22" s="3"/>
      <c r="K22"/>
      <c r="L22"/>
      <c r="Z22" s="58"/>
      <c r="AA22" s="58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</row>
    <row r="23" spans="1:49" ht="14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/>
      <c r="L23"/>
      <c r="Z2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9" ht="15" thickBot="1" x14ac:dyDescent="0.4">
      <c r="A24" s="3"/>
      <c r="B24" s="110" t="s">
        <v>18</v>
      </c>
      <c r="C24" s="110"/>
      <c r="D24" s="110"/>
      <c r="E24" s="110"/>
      <c r="F24" s="110"/>
      <c r="G24" s="110"/>
      <c r="H24" s="110"/>
      <c r="I24" s="110"/>
      <c r="J24" s="110"/>
      <c r="K24" s="110"/>
      <c r="L24"/>
      <c r="Z24"/>
      <c r="AA24"/>
      <c r="AB24"/>
      <c r="AC24" s="18"/>
      <c r="AD24" s="18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54" customHeight="1" thickTop="1" x14ac:dyDescent="0.35">
      <c r="A25" s="38"/>
      <c r="B25" s="41" t="s">
        <v>53</v>
      </c>
      <c r="C25" s="27" t="s">
        <v>33</v>
      </c>
      <c r="D25" s="27" t="s">
        <v>34</v>
      </c>
      <c r="E25" s="41" t="s">
        <v>19</v>
      </c>
      <c r="F25" s="27" t="s">
        <v>35</v>
      </c>
      <c r="G25" s="27" t="s">
        <v>36</v>
      </c>
      <c r="H25" s="41" t="s">
        <v>20</v>
      </c>
      <c r="I25" s="27" t="s">
        <v>37</v>
      </c>
      <c r="J25" s="27" t="s">
        <v>38</v>
      </c>
      <c r="K25" s="27" t="s">
        <v>39</v>
      </c>
      <c r="L25" s="76"/>
      <c r="Z25"/>
      <c r="AA25" s="18"/>
      <c r="AB25" s="18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9" x14ac:dyDescent="0.3">
      <c r="A26" s="99" t="s">
        <v>56</v>
      </c>
      <c r="B26" s="100">
        <v>18108</v>
      </c>
      <c r="C26" s="93">
        <v>0.19</v>
      </c>
      <c r="D26" s="93">
        <v>1E-3</v>
      </c>
      <c r="E26" s="93">
        <v>0.10199999999999999</v>
      </c>
      <c r="F26" s="93">
        <v>0.16800000000000001</v>
      </c>
      <c r="G26" s="93">
        <v>0</v>
      </c>
      <c r="H26" s="93">
        <v>0.47199999999999998</v>
      </c>
      <c r="I26" s="93">
        <v>4.7E-2</v>
      </c>
      <c r="J26" s="93">
        <v>1E-3</v>
      </c>
      <c r="K26" s="93">
        <v>1.7999999999999999E-2</v>
      </c>
      <c r="L26" s="41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9" x14ac:dyDescent="0.3">
      <c r="A27" s="94" t="s">
        <v>57</v>
      </c>
      <c r="B27" s="100">
        <v>7292</v>
      </c>
      <c r="C27" s="93">
        <v>0.17199999999999999</v>
      </c>
      <c r="D27" s="93">
        <v>1E-3</v>
      </c>
      <c r="E27" s="93">
        <v>0.159</v>
      </c>
      <c r="F27" s="93">
        <v>0.12</v>
      </c>
      <c r="G27" s="93">
        <v>1E-3</v>
      </c>
      <c r="H27" s="93">
        <v>0.47099999999999997</v>
      </c>
      <c r="I27" s="93">
        <v>5.7000000000000002E-2</v>
      </c>
      <c r="J27" s="93">
        <v>0</v>
      </c>
      <c r="K27" s="93">
        <v>1.7999999999999999E-2</v>
      </c>
      <c r="L27" s="27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9" x14ac:dyDescent="0.3">
      <c r="A28" s="94" t="s">
        <v>58</v>
      </c>
      <c r="B28" s="100">
        <v>5255</v>
      </c>
      <c r="C28" s="93">
        <v>0.28399999999999997</v>
      </c>
      <c r="D28" s="93">
        <v>1E-3</v>
      </c>
      <c r="E28" s="93">
        <v>0.106</v>
      </c>
      <c r="F28" s="93">
        <v>0.21299999999999999</v>
      </c>
      <c r="G28" s="93">
        <v>0</v>
      </c>
      <c r="H28" s="93">
        <v>0.33800000000000002</v>
      </c>
      <c r="I28" s="93">
        <v>4.2000000000000003E-2</v>
      </c>
      <c r="J28" s="93">
        <v>1E-3</v>
      </c>
      <c r="K28" s="93">
        <v>1.6E-2</v>
      </c>
      <c r="L28" s="30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9" x14ac:dyDescent="0.3">
      <c r="A29" s="94" t="s">
        <v>59</v>
      </c>
      <c r="B29" s="100">
        <v>5561</v>
      </c>
      <c r="C29" s="93">
        <v>0.126</v>
      </c>
      <c r="D29" s="93">
        <v>2E-3</v>
      </c>
      <c r="E29" s="93">
        <v>2.4E-2</v>
      </c>
      <c r="F29" s="93">
        <v>0.187</v>
      </c>
      <c r="G29" s="93">
        <v>0</v>
      </c>
      <c r="H29" s="93">
        <v>0.60199999999999998</v>
      </c>
      <c r="I29" s="93">
        <v>0.04</v>
      </c>
      <c r="J29" s="93">
        <v>1E-3</v>
      </c>
      <c r="K29" s="93">
        <v>1.7999999999999999E-2</v>
      </c>
      <c r="L29" s="30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</row>
    <row r="30" spans="1:49" x14ac:dyDescent="0.3">
      <c r="A30" s="7" t="s">
        <v>2</v>
      </c>
      <c r="B30" s="30">
        <v>255</v>
      </c>
      <c r="C30" s="43">
        <v>0.11799999999999999</v>
      </c>
      <c r="D30" s="43">
        <v>8.0000000000000002E-3</v>
      </c>
      <c r="E30" s="43">
        <v>8.0000000000000002E-3</v>
      </c>
      <c r="F30" s="43">
        <v>0.8</v>
      </c>
      <c r="G30" s="43">
        <v>0</v>
      </c>
      <c r="H30" s="43">
        <v>0.02</v>
      </c>
      <c r="I30" s="43">
        <v>0</v>
      </c>
      <c r="J30" s="43">
        <v>0</v>
      </c>
      <c r="K30" s="43">
        <v>4.7E-2</v>
      </c>
      <c r="L30" s="30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</row>
    <row r="31" spans="1:49" x14ac:dyDescent="0.3">
      <c r="A31" s="7" t="s">
        <v>3</v>
      </c>
      <c r="B31" s="30">
        <v>1627</v>
      </c>
      <c r="C31" s="43">
        <v>0.111</v>
      </c>
      <c r="D31" s="43">
        <v>2E-3</v>
      </c>
      <c r="E31" s="43">
        <v>1.4999999999999999E-2</v>
      </c>
      <c r="F31" s="43">
        <v>0.14599999999999999</v>
      </c>
      <c r="G31" s="43">
        <v>1E-3</v>
      </c>
      <c r="H31" s="43">
        <v>0.66800000000000004</v>
      </c>
      <c r="I31" s="43">
        <v>2.7E-2</v>
      </c>
      <c r="J31" s="43">
        <v>0</v>
      </c>
      <c r="K31" s="43">
        <v>0.03</v>
      </c>
      <c r="L31" s="30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</row>
    <row r="32" spans="1:49" x14ac:dyDescent="0.3">
      <c r="A32" s="7" t="s">
        <v>4</v>
      </c>
      <c r="B32" s="30">
        <v>647</v>
      </c>
      <c r="C32" s="43">
        <v>0.215</v>
      </c>
      <c r="D32" s="43">
        <v>2E-3</v>
      </c>
      <c r="E32" s="43">
        <v>2.1999999999999999E-2</v>
      </c>
      <c r="F32" s="43">
        <v>0.35199999999999998</v>
      </c>
      <c r="G32" s="43">
        <v>2E-3</v>
      </c>
      <c r="H32" s="43">
        <v>0.32600000000000001</v>
      </c>
      <c r="I32" s="43">
        <v>4.5999999999999999E-2</v>
      </c>
      <c r="J32" s="43">
        <v>5.0000000000000001E-3</v>
      </c>
      <c r="K32" s="43">
        <v>3.1E-2</v>
      </c>
      <c r="L32" s="30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</row>
    <row r="33" spans="1:43" x14ac:dyDescent="0.3">
      <c r="A33" s="7" t="s">
        <v>5</v>
      </c>
      <c r="B33" s="30">
        <v>3469</v>
      </c>
      <c r="C33" s="43">
        <v>0.14499999999999999</v>
      </c>
      <c r="D33" s="43">
        <v>1E-3</v>
      </c>
      <c r="E33" s="43">
        <v>2.4E-2</v>
      </c>
      <c r="F33" s="43">
        <v>0.13200000000000001</v>
      </c>
      <c r="G33" s="43">
        <v>0</v>
      </c>
      <c r="H33" s="43">
        <v>0.65</v>
      </c>
      <c r="I33" s="43">
        <v>4.1000000000000002E-2</v>
      </c>
      <c r="J33" s="43">
        <v>1E-3</v>
      </c>
      <c r="K33" s="43">
        <v>5.0000000000000001E-3</v>
      </c>
      <c r="L33" s="30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</row>
    <row r="34" spans="1:43" x14ac:dyDescent="0.3">
      <c r="A34" s="7" t="s">
        <v>6</v>
      </c>
      <c r="B34" s="30">
        <v>627</v>
      </c>
      <c r="C34" s="43">
        <v>0.52</v>
      </c>
      <c r="D34" s="43">
        <v>3.0000000000000001E-3</v>
      </c>
      <c r="E34" s="43">
        <v>9.9000000000000005E-2</v>
      </c>
      <c r="F34" s="43">
        <v>0.108</v>
      </c>
      <c r="G34" s="43">
        <v>2E-3</v>
      </c>
      <c r="H34" s="43">
        <v>0.13100000000000001</v>
      </c>
      <c r="I34" s="43">
        <v>1.4E-2</v>
      </c>
      <c r="J34" s="43">
        <v>0.01</v>
      </c>
      <c r="K34" s="43">
        <v>0.113</v>
      </c>
      <c r="L34" s="30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</row>
    <row r="35" spans="1:43" x14ac:dyDescent="0.3">
      <c r="A35" s="7" t="s">
        <v>7</v>
      </c>
      <c r="B35" s="30">
        <v>1755</v>
      </c>
      <c r="C35" s="43">
        <v>0.157</v>
      </c>
      <c r="D35" s="43">
        <v>5.0000000000000001E-3</v>
      </c>
      <c r="E35" s="43">
        <v>5.7000000000000002E-2</v>
      </c>
      <c r="F35" s="43">
        <v>0.217</v>
      </c>
      <c r="G35" s="43">
        <v>2E-3</v>
      </c>
      <c r="H35" s="43">
        <v>0.40300000000000002</v>
      </c>
      <c r="I35" s="43">
        <v>0.14899999999999999</v>
      </c>
      <c r="J35" s="43">
        <v>1E-3</v>
      </c>
      <c r="K35" s="43">
        <v>8.9999999999999993E-3</v>
      </c>
      <c r="L35" s="30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</row>
    <row r="36" spans="1:43" x14ac:dyDescent="0.3">
      <c r="A36" s="7" t="s">
        <v>22</v>
      </c>
      <c r="B36" s="30">
        <v>1054</v>
      </c>
      <c r="C36" s="43">
        <v>0.15</v>
      </c>
      <c r="D36" s="43">
        <v>0</v>
      </c>
      <c r="E36" s="43">
        <v>1.2999999999999999E-2</v>
      </c>
      <c r="F36" s="43">
        <v>0.27</v>
      </c>
      <c r="G36" s="43">
        <v>1E-3</v>
      </c>
      <c r="H36" s="43">
        <v>0.52500000000000002</v>
      </c>
      <c r="I36" s="43">
        <v>4.1000000000000002E-2</v>
      </c>
      <c r="J36" s="43">
        <v>0</v>
      </c>
      <c r="K36" s="43">
        <v>0</v>
      </c>
      <c r="L36" s="30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</row>
    <row r="37" spans="1:43" x14ac:dyDescent="0.3">
      <c r="A37" s="7" t="s">
        <v>23</v>
      </c>
      <c r="B37" s="30">
        <v>1350</v>
      </c>
      <c r="C37" s="43">
        <v>6.6000000000000003E-2</v>
      </c>
      <c r="D37" s="43">
        <v>1E-3</v>
      </c>
      <c r="E37" s="43">
        <v>2.5000000000000001E-2</v>
      </c>
      <c r="F37" s="43">
        <v>0.14599999999999999</v>
      </c>
      <c r="G37" s="43">
        <v>0</v>
      </c>
      <c r="H37" s="43">
        <v>0.69299999999999995</v>
      </c>
      <c r="I37" s="43">
        <v>3.2000000000000001E-2</v>
      </c>
      <c r="J37" s="43">
        <v>0</v>
      </c>
      <c r="K37" s="43">
        <v>3.6999999999999998E-2</v>
      </c>
      <c r="L37" s="30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</row>
    <row r="38" spans="1:43" x14ac:dyDescent="0.3">
      <c r="A38" s="7" t="s">
        <v>24</v>
      </c>
      <c r="B38" s="30">
        <v>1023</v>
      </c>
      <c r="C38" s="43">
        <v>0.4</v>
      </c>
      <c r="D38" s="43">
        <v>0</v>
      </c>
      <c r="E38" s="43">
        <v>0.27300000000000002</v>
      </c>
      <c r="F38" s="43">
        <v>9.2999999999999999E-2</v>
      </c>
      <c r="G38" s="43">
        <v>1E-3</v>
      </c>
      <c r="H38" s="43">
        <v>0.2</v>
      </c>
      <c r="I38" s="43">
        <v>2.7E-2</v>
      </c>
      <c r="J38" s="43">
        <v>0</v>
      </c>
      <c r="K38" s="43">
        <v>6.0000000000000001E-3</v>
      </c>
      <c r="L38" s="30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</row>
    <row r="39" spans="1:43" x14ac:dyDescent="0.3">
      <c r="A39" s="7" t="s">
        <v>25</v>
      </c>
      <c r="B39" s="30">
        <v>413</v>
      </c>
      <c r="C39" s="43">
        <v>0.17199999999999999</v>
      </c>
      <c r="D39" s="43">
        <v>0</v>
      </c>
      <c r="E39" s="43">
        <v>3.1E-2</v>
      </c>
      <c r="F39" s="43">
        <v>0.17199999999999999</v>
      </c>
      <c r="G39" s="43">
        <v>0</v>
      </c>
      <c r="H39" s="43">
        <v>0.56899999999999995</v>
      </c>
      <c r="I39" s="43">
        <v>5.2999999999999999E-2</v>
      </c>
      <c r="J39" s="43">
        <v>2E-3</v>
      </c>
      <c r="K39" s="43">
        <v>0</v>
      </c>
      <c r="L39" s="30"/>
    </row>
    <row r="40" spans="1:43" x14ac:dyDescent="0.3">
      <c r="A40" s="8" t="s">
        <v>26</v>
      </c>
      <c r="B40" s="30">
        <v>4558</v>
      </c>
      <c r="C40" s="43">
        <v>0.27700000000000002</v>
      </c>
      <c r="D40" s="43">
        <v>0</v>
      </c>
      <c r="E40" s="43">
        <v>0.222</v>
      </c>
      <c r="F40" s="43">
        <v>0.10199999999999999</v>
      </c>
      <c r="G40" s="43">
        <v>0</v>
      </c>
      <c r="H40" s="43">
        <v>0.34699999999999998</v>
      </c>
      <c r="I40" s="43">
        <v>3.9E-2</v>
      </c>
      <c r="J40" s="43">
        <v>0</v>
      </c>
      <c r="K40" s="43">
        <v>1.4E-2</v>
      </c>
      <c r="L40" s="30"/>
    </row>
    <row r="41" spans="1:43" x14ac:dyDescent="0.3">
      <c r="A41" s="7" t="s">
        <v>8</v>
      </c>
      <c r="B41" s="30">
        <v>1330</v>
      </c>
      <c r="C41" s="43">
        <v>0</v>
      </c>
      <c r="D41" s="43">
        <v>0</v>
      </c>
      <c r="E41" s="43">
        <v>0.161</v>
      </c>
      <c r="F41" s="43">
        <v>0.25800000000000001</v>
      </c>
      <c r="G41" s="43">
        <v>0</v>
      </c>
      <c r="H41" s="43">
        <v>0.52600000000000002</v>
      </c>
      <c r="I41" s="43">
        <v>4.5999999999999999E-2</v>
      </c>
      <c r="J41" s="43">
        <v>0</v>
      </c>
      <c r="K41" s="43">
        <v>0.01</v>
      </c>
      <c r="L41" s="77"/>
    </row>
    <row r="42" spans="1:43" x14ac:dyDescent="0.3">
      <c r="A42" s="3" t="s">
        <v>21</v>
      </c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"/>
    </row>
    <row r="43" spans="1:43" ht="17.5" x14ac:dyDescent="0.35">
      <c r="A43" s="1" t="s">
        <v>103</v>
      </c>
    </row>
    <row r="44" spans="1:43" ht="17.5" x14ac:dyDescent="0.35">
      <c r="A44" s="1" t="s">
        <v>43</v>
      </c>
    </row>
    <row r="45" spans="1:43" ht="17.5" x14ac:dyDescent="0.35">
      <c r="A45" s="1"/>
    </row>
    <row r="46" spans="1:43" ht="15" customHeight="1" thickBot="1" x14ac:dyDescent="0.35">
      <c r="B46" s="110" t="s">
        <v>91</v>
      </c>
      <c r="C46" s="110"/>
      <c r="D46" s="110"/>
      <c r="E46" s="110"/>
      <c r="F46" s="110"/>
      <c r="G46" s="110"/>
      <c r="H46" s="110"/>
    </row>
    <row r="47" spans="1:43" ht="14.5" thickTop="1" x14ac:dyDescent="0.3">
      <c r="A47" s="57"/>
      <c r="B47" s="41" t="s">
        <v>54</v>
      </c>
      <c r="C47" s="41">
        <v>1</v>
      </c>
      <c r="D47" s="41">
        <v>2</v>
      </c>
      <c r="E47" s="41">
        <v>3</v>
      </c>
      <c r="F47" s="41">
        <v>4</v>
      </c>
      <c r="G47" s="41">
        <v>5</v>
      </c>
      <c r="H47" s="40" t="s">
        <v>55</v>
      </c>
    </row>
    <row r="48" spans="1:43" x14ac:dyDescent="0.3">
      <c r="A48" s="99" t="s">
        <v>56</v>
      </c>
      <c r="B48" s="100">
        <v>16233</v>
      </c>
      <c r="C48" s="93">
        <v>0.03</v>
      </c>
      <c r="D48" s="93">
        <v>0.14000000000000001</v>
      </c>
      <c r="E48" s="93">
        <v>0.24199999999999999</v>
      </c>
      <c r="F48" s="93">
        <v>0.31</v>
      </c>
      <c r="G48" s="93">
        <v>0.183</v>
      </c>
      <c r="H48" s="93">
        <v>6.4000000000000001E-2</v>
      </c>
    </row>
    <row r="49" spans="1:8" x14ac:dyDescent="0.3">
      <c r="A49" s="94" t="s">
        <v>57</v>
      </c>
      <c r="B49" s="100">
        <v>6603</v>
      </c>
      <c r="C49" s="93">
        <v>2.8000000000000001E-2</v>
      </c>
      <c r="D49" s="93">
        <v>0.12</v>
      </c>
      <c r="E49" s="93">
        <v>0.23499999999999999</v>
      </c>
      <c r="F49" s="93">
        <v>0.32300000000000001</v>
      </c>
      <c r="G49" s="93">
        <v>0.19700000000000001</v>
      </c>
      <c r="H49" s="93">
        <v>6.7000000000000004E-2</v>
      </c>
    </row>
    <row r="50" spans="1:8" x14ac:dyDescent="0.3">
      <c r="A50" s="94" t="s">
        <v>58</v>
      </c>
      <c r="B50" s="100">
        <v>4436</v>
      </c>
      <c r="C50" s="93">
        <v>4.4999999999999998E-2</v>
      </c>
      <c r="D50" s="93">
        <v>0.189</v>
      </c>
      <c r="E50" s="93">
        <v>0.27400000000000002</v>
      </c>
      <c r="F50" s="93">
        <v>0.26600000000000001</v>
      </c>
      <c r="G50" s="93">
        <v>0.14799999999999999</v>
      </c>
      <c r="H50" s="93">
        <v>4.9000000000000002E-2</v>
      </c>
    </row>
    <row r="51" spans="1:8" x14ac:dyDescent="0.3">
      <c r="A51" s="94" t="s">
        <v>59</v>
      </c>
      <c r="B51" s="100">
        <v>5194</v>
      </c>
      <c r="C51" s="93">
        <v>0.02</v>
      </c>
      <c r="D51" s="93">
        <v>0.122</v>
      </c>
      <c r="E51" s="93">
        <v>0.224</v>
      </c>
      <c r="F51" s="93">
        <v>0.33100000000000002</v>
      </c>
      <c r="G51" s="93">
        <v>0.19400000000000001</v>
      </c>
      <c r="H51" s="93">
        <v>7.4999999999999997E-2</v>
      </c>
    </row>
    <row r="52" spans="1:8" x14ac:dyDescent="0.3">
      <c r="A52" s="7" t="s">
        <v>2</v>
      </c>
      <c r="B52" s="30">
        <v>218</v>
      </c>
      <c r="C52" s="43">
        <v>0.14699999999999999</v>
      </c>
      <c r="D52" s="43">
        <v>0.23400000000000001</v>
      </c>
      <c r="E52" s="43">
        <v>0.22</v>
      </c>
      <c r="F52" s="43">
        <v>0.20200000000000001</v>
      </c>
      <c r="G52" s="43">
        <v>0.11899999999999999</v>
      </c>
      <c r="H52" s="43">
        <v>5.5E-2</v>
      </c>
    </row>
    <row r="53" spans="1:8" x14ac:dyDescent="0.3">
      <c r="A53" s="7" t="s">
        <v>3</v>
      </c>
      <c r="B53" s="30">
        <v>1474</v>
      </c>
      <c r="C53" s="43">
        <v>0.03</v>
      </c>
      <c r="D53" s="43">
        <v>0.121</v>
      </c>
      <c r="E53" s="43">
        <v>0.23499999999999999</v>
      </c>
      <c r="F53" s="43">
        <v>0.313</v>
      </c>
      <c r="G53" s="43">
        <v>0.19700000000000001</v>
      </c>
      <c r="H53" s="43">
        <v>6.6000000000000003E-2</v>
      </c>
    </row>
    <row r="54" spans="1:8" x14ac:dyDescent="0.3">
      <c r="A54" s="7" t="s">
        <v>4</v>
      </c>
      <c r="B54" s="30">
        <v>585</v>
      </c>
      <c r="C54" s="43">
        <v>0.106</v>
      </c>
      <c r="D54" s="43">
        <v>0.16800000000000001</v>
      </c>
      <c r="E54" s="43">
        <v>0.222</v>
      </c>
      <c r="F54" s="43">
        <v>0.23400000000000001</v>
      </c>
      <c r="G54" s="43">
        <v>0.159</v>
      </c>
      <c r="H54" s="43">
        <v>5.8000000000000003E-2</v>
      </c>
    </row>
    <row r="55" spans="1:8" x14ac:dyDescent="0.3">
      <c r="A55" s="7" t="s">
        <v>5</v>
      </c>
      <c r="B55" s="30">
        <v>3207</v>
      </c>
      <c r="C55" s="43">
        <v>8.9999999999999993E-3</v>
      </c>
      <c r="D55" s="43">
        <v>9.8000000000000004E-2</v>
      </c>
      <c r="E55" s="43">
        <v>0.219</v>
      </c>
      <c r="F55" s="43">
        <v>0.34799999999999998</v>
      </c>
      <c r="G55" s="43">
        <v>0.218</v>
      </c>
      <c r="H55" s="43">
        <v>7.8E-2</v>
      </c>
    </row>
    <row r="56" spans="1:8" x14ac:dyDescent="0.3">
      <c r="A56" s="7" t="s">
        <v>6</v>
      </c>
      <c r="B56" s="30">
        <v>510</v>
      </c>
      <c r="C56" s="43">
        <v>0.192</v>
      </c>
      <c r="D56" s="43">
        <v>0.159</v>
      </c>
      <c r="E56" s="43">
        <v>0.21199999999999999</v>
      </c>
      <c r="F56" s="43">
        <v>0.20799999999999999</v>
      </c>
      <c r="G56" s="43">
        <v>0.13500000000000001</v>
      </c>
      <c r="H56" s="43">
        <v>4.4999999999999998E-2</v>
      </c>
    </row>
    <row r="57" spans="1:8" x14ac:dyDescent="0.3">
      <c r="A57" s="7" t="s">
        <v>7</v>
      </c>
      <c r="B57" s="30">
        <v>1619</v>
      </c>
      <c r="C57" s="43">
        <v>7.3999999999999996E-2</v>
      </c>
      <c r="D57" s="43">
        <v>0.18</v>
      </c>
      <c r="E57" s="43">
        <v>0.253</v>
      </c>
      <c r="F57" s="43">
        <v>0.26600000000000001</v>
      </c>
      <c r="G57" s="43">
        <v>0.14899999999999999</v>
      </c>
      <c r="H57" s="43">
        <v>5.1999999999999998E-2</v>
      </c>
    </row>
    <row r="58" spans="1:8" x14ac:dyDescent="0.3">
      <c r="A58" s="7" t="s">
        <v>22</v>
      </c>
      <c r="B58" s="30">
        <v>1000</v>
      </c>
      <c r="C58" s="43">
        <v>0</v>
      </c>
      <c r="D58" s="43">
        <v>0.23100000000000001</v>
      </c>
      <c r="E58" s="43">
        <v>0.29599999999999999</v>
      </c>
      <c r="F58" s="43">
        <v>0.26200000000000001</v>
      </c>
      <c r="G58" s="43">
        <v>0.14299999999999999</v>
      </c>
      <c r="H58" s="43">
        <v>0.04</v>
      </c>
    </row>
    <row r="59" spans="1:8" x14ac:dyDescent="0.3">
      <c r="A59" s="7" t="s">
        <v>23</v>
      </c>
      <c r="B59" s="30">
        <v>1332</v>
      </c>
      <c r="C59" s="43">
        <v>0.02</v>
      </c>
      <c r="D59" s="43">
        <v>0.11700000000000001</v>
      </c>
      <c r="E59" s="43">
        <v>0.22600000000000001</v>
      </c>
      <c r="F59" s="43">
        <v>0.33700000000000002</v>
      </c>
      <c r="G59" s="43">
        <v>0.17199999999999999</v>
      </c>
      <c r="H59" s="43">
        <v>8.8999999999999996E-2</v>
      </c>
    </row>
    <row r="60" spans="1:8" x14ac:dyDescent="0.3">
      <c r="A60" s="7" t="s">
        <v>24</v>
      </c>
      <c r="B60" s="30">
        <v>345</v>
      </c>
      <c r="C60" s="43">
        <v>6.0000000000000001E-3</v>
      </c>
      <c r="D60" s="43">
        <v>0.104</v>
      </c>
      <c r="E60" s="43">
        <v>0.26700000000000002</v>
      </c>
      <c r="F60" s="43">
        <v>0.27</v>
      </c>
      <c r="G60" s="43">
        <v>0.20300000000000001</v>
      </c>
      <c r="H60" s="43">
        <v>7.8E-2</v>
      </c>
    </row>
    <row r="61" spans="1:8" x14ac:dyDescent="0.3">
      <c r="A61" s="7" t="s">
        <v>25</v>
      </c>
      <c r="B61" s="30">
        <v>396</v>
      </c>
      <c r="C61" s="43">
        <v>8.5999999999999993E-2</v>
      </c>
      <c r="D61" s="43">
        <v>0.14099999999999999</v>
      </c>
      <c r="E61" s="43">
        <v>0.22</v>
      </c>
      <c r="F61" s="43">
        <v>0.29299999999999998</v>
      </c>
      <c r="G61" s="43">
        <v>0.17399999999999999</v>
      </c>
      <c r="H61" s="43">
        <v>5.6000000000000001E-2</v>
      </c>
    </row>
    <row r="62" spans="1:8" x14ac:dyDescent="0.3">
      <c r="A62" s="8" t="s">
        <v>26</v>
      </c>
      <c r="B62" s="30">
        <v>4456</v>
      </c>
      <c r="C62" s="43">
        <v>2E-3</v>
      </c>
      <c r="D62" s="43">
        <v>0.14499999999999999</v>
      </c>
      <c r="E62" s="43">
        <v>0.25600000000000001</v>
      </c>
      <c r="F62" s="43">
        <v>0.32900000000000001</v>
      </c>
      <c r="G62" s="43">
        <v>0.186</v>
      </c>
      <c r="H62" s="43">
        <v>0.06</v>
      </c>
    </row>
    <row r="63" spans="1:8" x14ac:dyDescent="0.3">
      <c r="A63" s="7" t="s">
        <v>8</v>
      </c>
      <c r="B63" s="30">
        <v>1091</v>
      </c>
      <c r="C63" s="43">
        <v>2.3E-2</v>
      </c>
      <c r="D63" s="43">
        <v>0.11799999999999999</v>
      </c>
      <c r="E63" s="43">
        <v>0.251</v>
      </c>
      <c r="F63" s="43">
        <v>0.32300000000000001</v>
      </c>
      <c r="G63" s="43">
        <v>0.189</v>
      </c>
      <c r="H63" s="43">
        <v>6.4000000000000001E-2</v>
      </c>
    </row>
    <row r="64" spans="1:8" x14ac:dyDescent="0.3">
      <c r="A64" s="7" t="s">
        <v>60</v>
      </c>
      <c r="B64" s="7"/>
      <c r="C64" s="7"/>
      <c r="D64" s="7"/>
      <c r="E64" s="7"/>
      <c r="F64" s="7"/>
      <c r="G64" s="7"/>
      <c r="H64" s="7"/>
    </row>
    <row r="65" spans="1:8" x14ac:dyDescent="0.3">
      <c r="A65" s="7"/>
      <c r="B65" s="7"/>
      <c r="C65" s="7"/>
      <c r="D65" s="7"/>
      <c r="E65" s="7"/>
      <c r="F65" s="7"/>
      <c r="G65" s="7"/>
      <c r="H65" s="7"/>
    </row>
    <row r="66" spans="1:8" ht="15" customHeight="1" thickBot="1" x14ac:dyDescent="0.35">
      <c r="A66" s="75"/>
      <c r="B66" s="110" t="s">
        <v>90</v>
      </c>
      <c r="C66" s="110"/>
      <c r="D66" s="110"/>
      <c r="E66" s="110"/>
      <c r="F66" s="110"/>
      <c r="G66" s="110"/>
    </row>
    <row r="67" spans="1:8" s="62" customFormat="1" ht="14.5" thickTop="1" x14ac:dyDescent="0.3">
      <c r="A67" s="57"/>
      <c r="B67" s="41" t="s">
        <v>54</v>
      </c>
      <c r="C67" s="41" t="s">
        <v>69</v>
      </c>
      <c r="D67" s="41" t="s">
        <v>70</v>
      </c>
      <c r="E67" s="41" t="s">
        <v>71</v>
      </c>
      <c r="F67" s="41" t="s">
        <v>72</v>
      </c>
      <c r="G67" s="41" t="s">
        <v>73</v>
      </c>
    </row>
    <row r="68" spans="1:8" s="62" customFormat="1" x14ac:dyDescent="0.3">
      <c r="A68" s="99" t="s">
        <v>56</v>
      </c>
      <c r="B68" s="100">
        <v>18108</v>
      </c>
      <c r="C68" s="93">
        <v>0.35299999999999998</v>
      </c>
      <c r="D68" s="93">
        <v>0.39700000000000002</v>
      </c>
      <c r="E68" s="93">
        <v>0.20300000000000001</v>
      </c>
      <c r="F68" s="93">
        <v>0.02</v>
      </c>
      <c r="G68" s="93">
        <v>2.7E-2</v>
      </c>
    </row>
    <row r="69" spans="1:8" s="62" customFormat="1" x14ac:dyDescent="0.3">
      <c r="A69" s="94" t="s">
        <v>57</v>
      </c>
      <c r="B69" s="100">
        <v>7292</v>
      </c>
      <c r="C69" s="93">
        <v>0.34699999999999998</v>
      </c>
      <c r="D69" s="93">
        <v>0.41899999999999998</v>
      </c>
      <c r="E69" s="93">
        <v>0.191</v>
      </c>
      <c r="F69" s="93">
        <v>2.1999999999999999E-2</v>
      </c>
      <c r="G69" s="93">
        <v>2.1000000000000001E-2</v>
      </c>
    </row>
    <row r="70" spans="1:8" s="62" customFormat="1" x14ac:dyDescent="0.3">
      <c r="A70" s="94" t="s">
        <v>58</v>
      </c>
      <c r="B70" s="100">
        <v>5255</v>
      </c>
      <c r="C70" s="93">
        <v>0.215</v>
      </c>
      <c r="D70" s="93">
        <v>0.45200000000000001</v>
      </c>
      <c r="E70" s="93">
        <v>0.255</v>
      </c>
      <c r="F70" s="93">
        <v>0.03</v>
      </c>
      <c r="G70" s="93">
        <v>4.8000000000000001E-2</v>
      </c>
    </row>
    <row r="71" spans="1:8" s="62" customFormat="1" x14ac:dyDescent="0.3">
      <c r="A71" s="94" t="s">
        <v>59</v>
      </c>
      <c r="B71" s="100">
        <v>5561</v>
      </c>
      <c r="C71" s="93">
        <v>0.49</v>
      </c>
      <c r="D71" s="93">
        <v>0.317</v>
      </c>
      <c r="E71" s="93">
        <v>0.17</v>
      </c>
      <c r="F71" s="93">
        <v>8.0000000000000002E-3</v>
      </c>
      <c r="G71" s="93">
        <v>1.4999999999999999E-2</v>
      </c>
    </row>
    <row r="72" spans="1:8" s="62" customFormat="1" x14ac:dyDescent="0.3">
      <c r="A72" s="7" t="s">
        <v>2</v>
      </c>
      <c r="B72" s="30">
        <v>255</v>
      </c>
      <c r="C72" s="43">
        <v>0.122</v>
      </c>
      <c r="D72" s="43">
        <v>0.36499999999999999</v>
      </c>
      <c r="E72" s="43">
        <v>0.188</v>
      </c>
      <c r="F72" s="43">
        <v>9.8000000000000004E-2</v>
      </c>
      <c r="G72" s="43">
        <v>0.22700000000000001</v>
      </c>
    </row>
    <row r="73" spans="1:8" s="62" customFormat="1" x14ac:dyDescent="0.3">
      <c r="A73" s="7" t="s">
        <v>3</v>
      </c>
      <c r="B73" s="30">
        <v>1627</v>
      </c>
      <c r="C73" s="43">
        <v>0.311</v>
      </c>
      <c r="D73" s="43">
        <v>0.47899999999999998</v>
      </c>
      <c r="E73" s="43">
        <v>0.184</v>
      </c>
      <c r="F73" s="43">
        <v>8.9999999999999993E-3</v>
      </c>
      <c r="G73" s="43">
        <v>1.7000000000000001E-2</v>
      </c>
    </row>
    <row r="74" spans="1:8" s="62" customFormat="1" x14ac:dyDescent="0.3">
      <c r="A74" s="7" t="s">
        <v>4</v>
      </c>
      <c r="B74" s="30">
        <v>647</v>
      </c>
      <c r="C74" s="43">
        <v>0.189</v>
      </c>
      <c r="D74" s="43">
        <v>0.34</v>
      </c>
      <c r="E74" s="43">
        <v>0.223</v>
      </c>
      <c r="F74" s="43">
        <v>7.0999999999999994E-2</v>
      </c>
      <c r="G74" s="43">
        <v>0.17799999999999999</v>
      </c>
    </row>
    <row r="75" spans="1:8" s="62" customFormat="1" x14ac:dyDescent="0.3">
      <c r="A75" s="7" t="s">
        <v>5</v>
      </c>
      <c r="B75" s="30">
        <v>3469</v>
      </c>
      <c r="C75" s="43">
        <v>0.50800000000000001</v>
      </c>
      <c r="D75" s="43">
        <v>0.33900000000000002</v>
      </c>
      <c r="E75" s="43">
        <v>0.14699999999999999</v>
      </c>
      <c r="F75" s="43">
        <v>3.0000000000000001E-3</v>
      </c>
      <c r="G75" s="43">
        <v>3.0000000000000001E-3</v>
      </c>
    </row>
    <row r="76" spans="1:8" s="62" customFormat="1" x14ac:dyDescent="0.3">
      <c r="A76" s="7" t="s">
        <v>6</v>
      </c>
      <c r="B76" s="30">
        <v>627</v>
      </c>
      <c r="C76" s="43">
        <v>0.246</v>
      </c>
      <c r="D76" s="43">
        <v>0.308</v>
      </c>
      <c r="E76" s="43">
        <v>0.183</v>
      </c>
      <c r="F76" s="43">
        <v>9.6000000000000002E-2</v>
      </c>
      <c r="G76" s="43">
        <v>0.16700000000000001</v>
      </c>
    </row>
    <row r="77" spans="1:8" s="62" customFormat="1" x14ac:dyDescent="0.3">
      <c r="A77" s="7" t="s">
        <v>7</v>
      </c>
      <c r="B77" s="30">
        <v>1755</v>
      </c>
      <c r="C77" s="43">
        <v>0.312</v>
      </c>
      <c r="D77" s="43">
        <v>0.27900000000000003</v>
      </c>
      <c r="E77" s="43">
        <v>0.28799999999999998</v>
      </c>
      <c r="F77" s="43">
        <v>6.6000000000000003E-2</v>
      </c>
      <c r="G77" s="43">
        <v>5.5E-2</v>
      </c>
    </row>
    <row r="78" spans="1:8" s="62" customFormat="1" x14ac:dyDescent="0.3">
      <c r="A78" s="7" t="s">
        <v>22</v>
      </c>
      <c r="B78" s="30">
        <v>1054</v>
      </c>
      <c r="C78" s="43">
        <v>0.36799999999999999</v>
      </c>
      <c r="D78" s="43">
        <v>0.41699999999999998</v>
      </c>
      <c r="E78" s="43">
        <v>0.20200000000000001</v>
      </c>
      <c r="F78" s="43">
        <v>1.2E-2</v>
      </c>
      <c r="G78" s="43">
        <v>0</v>
      </c>
    </row>
    <row r="79" spans="1:8" s="62" customFormat="1" x14ac:dyDescent="0.3">
      <c r="A79" s="7" t="s">
        <v>23</v>
      </c>
      <c r="B79" s="30">
        <v>1350</v>
      </c>
      <c r="C79" s="43">
        <v>0.46200000000000002</v>
      </c>
      <c r="D79" s="43">
        <v>0.317</v>
      </c>
      <c r="E79" s="43">
        <v>0.216</v>
      </c>
      <c r="F79" s="43">
        <v>2E-3</v>
      </c>
      <c r="G79" s="43">
        <v>2E-3</v>
      </c>
    </row>
    <row r="80" spans="1:8" s="62" customFormat="1" x14ac:dyDescent="0.3">
      <c r="A80" s="7" t="s">
        <v>24</v>
      </c>
      <c r="B80" s="30">
        <v>1023</v>
      </c>
      <c r="C80" s="43">
        <v>0.5</v>
      </c>
      <c r="D80" s="43">
        <v>0.38900000000000001</v>
      </c>
      <c r="E80" s="43">
        <v>8.4000000000000005E-2</v>
      </c>
      <c r="F80" s="43">
        <v>1.2999999999999999E-2</v>
      </c>
      <c r="G80" s="43">
        <v>1.4999999999999999E-2</v>
      </c>
    </row>
    <row r="81" spans="1:7" s="62" customFormat="1" x14ac:dyDescent="0.3">
      <c r="A81" s="7" t="s">
        <v>25</v>
      </c>
      <c r="B81" s="30">
        <v>413</v>
      </c>
      <c r="C81" s="43">
        <v>0.30499999999999999</v>
      </c>
      <c r="D81" s="43">
        <v>0.37</v>
      </c>
      <c r="E81" s="43">
        <v>0.20300000000000001</v>
      </c>
      <c r="F81" s="43">
        <v>3.9E-2</v>
      </c>
      <c r="G81" s="43">
        <v>8.2000000000000003E-2</v>
      </c>
    </row>
    <row r="82" spans="1:7" s="62" customFormat="1" x14ac:dyDescent="0.3">
      <c r="A82" s="8" t="s">
        <v>26</v>
      </c>
      <c r="B82" s="30">
        <v>4558</v>
      </c>
      <c r="C82" s="43">
        <v>0.26200000000000001</v>
      </c>
      <c r="D82" s="43">
        <v>0.501</v>
      </c>
      <c r="E82" s="43">
        <v>0.23200000000000001</v>
      </c>
      <c r="F82" s="43">
        <v>5.0000000000000001E-3</v>
      </c>
      <c r="G82" s="43">
        <v>0</v>
      </c>
    </row>
    <row r="83" spans="1:7" s="62" customFormat="1" x14ac:dyDescent="0.3">
      <c r="A83" s="7" t="s">
        <v>8</v>
      </c>
      <c r="B83" s="30">
        <v>1330</v>
      </c>
      <c r="C83" s="43">
        <v>0.317</v>
      </c>
      <c r="D83" s="43">
        <v>0.41</v>
      </c>
      <c r="E83" s="43">
        <v>0.24099999999999999</v>
      </c>
      <c r="F83" s="43">
        <v>1.7999999999999999E-2</v>
      </c>
      <c r="G83" s="43">
        <v>1.4E-2</v>
      </c>
    </row>
    <row r="84" spans="1:7" s="62" customFormat="1" x14ac:dyDescent="0.3">
      <c r="A84" s="7" t="s">
        <v>63</v>
      </c>
      <c r="B84" s="7"/>
      <c r="C84" s="7"/>
      <c r="D84" s="7"/>
      <c r="E84" s="7"/>
      <c r="F84" s="7"/>
      <c r="G84" s="7"/>
    </row>
    <row r="85" spans="1:7" ht="17.5" x14ac:dyDescent="0.35">
      <c r="A85" s="1" t="s">
        <v>104</v>
      </c>
    </row>
    <row r="86" spans="1:7" ht="17.5" x14ac:dyDescent="0.35">
      <c r="A86" s="1" t="s">
        <v>43</v>
      </c>
    </row>
    <row r="87" spans="1:7" ht="15" customHeight="1" x14ac:dyDescent="0.35">
      <c r="A87" s="1"/>
    </row>
    <row r="88" spans="1:7" ht="14.5" thickBot="1" x14ac:dyDescent="0.35">
      <c r="B88" s="110" t="s">
        <v>94</v>
      </c>
      <c r="C88" s="110"/>
      <c r="D88" s="110"/>
      <c r="E88" s="110"/>
      <c r="F88" s="110"/>
      <c r="G88" s="75"/>
    </row>
    <row r="89" spans="1:7" ht="14.5" thickTop="1" x14ac:dyDescent="0.3">
      <c r="A89" s="57"/>
      <c r="B89" s="41" t="s">
        <v>54</v>
      </c>
      <c r="C89" s="41" t="s">
        <v>64</v>
      </c>
      <c r="D89" s="41" t="s">
        <v>65</v>
      </c>
      <c r="E89" s="41" t="s">
        <v>66</v>
      </c>
      <c r="F89" s="41" t="s">
        <v>67</v>
      </c>
    </row>
    <row r="90" spans="1:7" x14ac:dyDescent="0.3">
      <c r="A90" s="99" t="s">
        <v>56</v>
      </c>
      <c r="B90" s="100">
        <v>18107</v>
      </c>
      <c r="C90" s="93">
        <v>0.33700000000000002</v>
      </c>
      <c r="D90" s="93">
        <v>0.20599999999999999</v>
      </c>
      <c r="E90" s="93">
        <v>0.218</v>
      </c>
      <c r="F90" s="93">
        <v>0.23899999999999999</v>
      </c>
    </row>
    <row r="91" spans="1:7" x14ac:dyDescent="0.3">
      <c r="A91" s="94" t="s">
        <v>57</v>
      </c>
      <c r="B91" s="100">
        <v>7291</v>
      </c>
      <c r="C91" s="93">
        <v>0.32200000000000001</v>
      </c>
      <c r="D91" s="93">
        <v>0.22700000000000001</v>
      </c>
      <c r="E91" s="93">
        <v>0.223</v>
      </c>
      <c r="F91" s="93">
        <v>0.22800000000000001</v>
      </c>
    </row>
    <row r="92" spans="1:7" x14ac:dyDescent="0.3">
      <c r="A92" s="94" t="s">
        <v>58</v>
      </c>
      <c r="B92" s="100">
        <v>5255</v>
      </c>
      <c r="C92" s="93">
        <v>0.23300000000000001</v>
      </c>
      <c r="D92" s="93">
        <v>0.20899999999999999</v>
      </c>
      <c r="E92" s="93">
        <v>0.26</v>
      </c>
      <c r="F92" s="93">
        <v>0.29799999999999999</v>
      </c>
    </row>
    <row r="93" spans="1:7" x14ac:dyDescent="0.3">
      <c r="A93" s="94" t="s">
        <v>59</v>
      </c>
      <c r="B93" s="100">
        <v>5561</v>
      </c>
      <c r="C93" s="93">
        <v>0.45400000000000001</v>
      </c>
      <c r="D93" s="93">
        <v>0.17699999999999999</v>
      </c>
      <c r="E93" s="93">
        <v>0.17100000000000001</v>
      </c>
      <c r="F93" s="93">
        <v>0.19800000000000001</v>
      </c>
    </row>
    <row r="94" spans="1:7" x14ac:dyDescent="0.3">
      <c r="A94" s="7" t="s">
        <v>2</v>
      </c>
      <c r="B94" s="30">
        <v>255</v>
      </c>
      <c r="C94" s="43">
        <v>0.216</v>
      </c>
      <c r="D94" s="43">
        <v>0.26700000000000002</v>
      </c>
      <c r="E94" s="43">
        <v>0.27100000000000002</v>
      </c>
      <c r="F94" s="43">
        <v>0.247</v>
      </c>
    </row>
    <row r="95" spans="1:7" x14ac:dyDescent="0.3">
      <c r="A95" s="7" t="s">
        <v>3</v>
      </c>
      <c r="B95" s="30">
        <v>1627</v>
      </c>
      <c r="C95" s="43">
        <v>0.26500000000000001</v>
      </c>
      <c r="D95" s="43">
        <v>0.23499999999999999</v>
      </c>
      <c r="E95" s="43">
        <v>0.24</v>
      </c>
      <c r="F95" s="43">
        <v>0.25900000000000001</v>
      </c>
    </row>
    <row r="96" spans="1:7" x14ac:dyDescent="0.3">
      <c r="A96" s="7" t="s">
        <v>4</v>
      </c>
      <c r="B96" s="30">
        <v>647</v>
      </c>
      <c r="C96" s="43">
        <v>0.27400000000000002</v>
      </c>
      <c r="D96" s="43">
        <v>0.20399999999999999</v>
      </c>
      <c r="E96" s="43">
        <v>0.36299999999999999</v>
      </c>
      <c r="F96" s="43">
        <v>0.159</v>
      </c>
    </row>
    <row r="97" spans="1:10" x14ac:dyDescent="0.3">
      <c r="A97" s="7" t="s">
        <v>5</v>
      </c>
      <c r="B97" s="30">
        <v>3469</v>
      </c>
      <c r="C97" s="43">
        <v>0.50900000000000001</v>
      </c>
      <c r="D97" s="43">
        <v>0.16900000000000001</v>
      </c>
      <c r="E97" s="43">
        <v>0.17499999999999999</v>
      </c>
      <c r="F97" s="43">
        <v>0.14699999999999999</v>
      </c>
    </row>
    <row r="98" spans="1:10" x14ac:dyDescent="0.3">
      <c r="A98" s="7" t="s">
        <v>6</v>
      </c>
      <c r="B98" s="30">
        <v>627</v>
      </c>
      <c r="C98" s="43">
        <v>0.38600000000000001</v>
      </c>
      <c r="D98" s="43">
        <v>0.14199999999999999</v>
      </c>
      <c r="E98" s="43">
        <v>0.26200000000000001</v>
      </c>
      <c r="F98" s="43">
        <v>0.21099999999999999</v>
      </c>
    </row>
    <row r="99" spans="1:10" x14ac:dyDescent="0.3">
      <c r="A99" s="7" t="s">
        <v>7</v>
      </c>
      <c r="B99" s="30">
        <v>1755</v>
      </c>
      <c r="C99" s="43">
        <v>0.33900000000000002</v>
      </c>
      <c r="D99" s="43">
        <v>0.107</v>
      </c>
      <c r="E99" s="43">
        <v>0.32500000000000001</v>
      </c>
      <c r="F99" s="43">
        <v>0.23</v>
      </c>
    </row>
    <row r="100" spans="1:10" x14ac:dyDescent="0.3">
      <c r="A100" s="7" t="s">
        <v>22</v>
      </c>
      <c r="B100" s="30">
        <v>1054</v>
      </c>
      <c r="C100" s="43">
        <v>0.32500000000000001</v>
      </c>
      <c r="D100" s="43">
        <v>0.21299999999999999</v>
      </c>
      <c r="E100" s="43">
        <v>0.21299999999999999</v>
      </c>
      <c r="F100" s="43">
        <v>0.25</v>
      </c>
    </row>
    <row r="101" spans="1:10" x14ac:dyDescent="0.3">
      <c r="A101" s="7" t="s">
        <v>23</v>
      </c>
      <c r="B101" s="30">
        <v>1350</v>
      </c>
      <c r="C101" s="43">
        <v>0.34100000000000003</v>
      </c>
      <c r="D101" s="43">
        <v>0.219</v>
      </c>
      <c r="E101" s="43">
        <v>0.183</v>
      </c>
      <c r="F101" s="43">
        <v>0.25600000000000001</v>
      </c>
    </row>
    <row r="102" spans="1:10" x14ac:dyDescent="0.3">
      <c r="A102" s="7" t="s">
        <v>24</v>
      </c>
      <c r="B102" s="30">
        <v>1022</v>
      </c>
      <c r="C102" s="43">
        <v>0.32600000000000001</v>
      </c>
      <c r="D102" s="43">
        <v>0.21099999999999999</v>
      </c>
      <c r="E102" s="43">
        <v>4.0000000000000001E-3</v>
      </c>
      <c r="F102" s="43">
        <v>0.45900000000000002</v>
      </c>
    </row>
    <row r="103" spans="1:10" x14ac:dyDescent="0.3">
      <c r="A103" s="7" t="s">
        <v>25</v>
      </c>
      <c r="B103" s="30">
        <v>413</v>
      </c>
      <c r="C103" s="43">
        <v>0.153</v>
      </c>
      <c r="D103" s="43">
        <v>0.223</v>
      </c>
      <c r="E103" s="43">
        <v>0.22500000000000001</v>
      </c>
      <c r="F103" s="43">
        <v>0.4</v>
      </c>
    </row>
    <row r="104" spans="1:10" x14ac:dyDescent="0.3">
      <c r="A104" s="8" t="s">
        <v>26</v>
      </c>
      <c r="B104" s="30">
        <v>4558</v>
      </c>
      <c r="C104" s="43">
        <v>0.30499999999999999</v>
      </c>
      <c r="D104" s="43">
        <v>0.255</v>
      </c>
      <c r="E104" s="43">
        <v>0.24</v>
      </c>
      <c r="F104" s="43">
        <v>0.19900000000000001</v>
      </c>
    </row>
    <row r="105" spans="1:10" x14ac:dyDescent="0.3">
      <c r="A105" s="7" t="s">
        <v>8</v>
      </c>
      <c r="B105" s="30">
        <v>1330</v>
      </c>
      <c r="C105" s="43">
        <v>0.17699999999999999</v>
      </c>
      <c r="D105" s="43">
        <v>0.22600000000000001</v>
      </c>
      <c r="E105" s="43">
        <v>0.186</v>
      </c>
      <c r="F105" s="43">
        <v>0.41</v>
      </c>
    </row>
    <row r="106" spans="1:10" x14ac:dyDescent="0.3">
      <c r="A106" s="7" t="s">
        <v>68</v>
      </c>
      <c r="B106" s="7"/>
      <c r="C106" s="7"/>
      <c r="D106" s="7"/>
      <c r="E106" s="7"/>
      <c r="F106" s="7"/>
    </row>
    <row r="109" spans="1:10" ht="14.5" thickBot="1" x14ac:dyDescent="0.35">
      <c r="B109" s="110" t="s">
        <v>75</v>
      </c>
      <c r="C109" s="110"/>
      <c r="D109" s="110"/>
      <c r="E109" s="111" t="s">
        <v>76</v>
      </c>
      <c r="F109" s="110"/>
      <c r="G109" s="110"/>
      <c r="H109" s="111" t="s">
        <v>77</v>
      </c>
      <c r="I109" s="110"/>
      <c r="J109" s="110"/>
    </row>
    <row r="110" spans="1:10" ht="14.5" thickTop="1" x14ac:dyDescent="0.3">
      <c r="A110" s="57"/>
      <c r="B110" s="41" t="s">
        <v>54</v>
      </c>
      <c r="C110" s="41" t="s">
        <v>61</v>
      </c>
      <c r="D110" s="41" t="s">
        <v>62</v>
      </c>
      <c r="E110" s="59" t="s">
        <v>54</v>
      </c>
      <c r="F110" s="41" t="s">
        <v>61</v>
      </c>
      <c r="G110" s="41" t="s">
        <v>62</v>
      </c>
      <c r="H110" s="59" t="s">
        <v>54</v>
      </c>
      <c r="I110" s="41" t="s">
        <v>61</v>
      </c>
      <c r="J110" s="41" t="s">
        <v>62</v>
      </c>
    </row>
    <row r="111" spans="1:10" x14ac:dyDescent="0.3">
      <c r="A111" s="99" t="s">
        <v>56</v>
      </c>
      <c r="B111" s="100">
        <v>17205</v>
      </c>
      <c r="C111" s="93">
        <v>0.39200000000000002</v>
      </c>
      <c r="D111" s="93">
        <v>0.60799999999999998</v>
      </c>
      <c r="E111" s="101">
        <v>17205</v>
      </c>
      <c r="F111" s="93">
        <v>0.40300000000000002</v>
      </c>
      <c r="G111" s="93">
        <v>0.59699999999999998</v>
      </c>
      <c r="H111" s="101">
        <v>18108</v>
      </c>
      <c r="I111" s="93">
        <v>0.84099999999999997</v>
      </c>
      <c r="J111" s="93">
        <v>0.159</v>
      </c>
    </row>
    <row r="112" spans="1:10" x14ac:dyDescent="0.3">
      <c r="A112" s="94" t="s">
        <v>57</v>
      </c>
      <c r="B112" s="100">
        <v>7091</v>
      </c>
      <c r="C112" s="93">
        <v>0.46400000000000002</v>
      </c>
      <c r="D112" s="93">
        <v>0.53600000000000003</v>
      </c>
      <c r="E112" s="101">
        <v>7091</v>
      </c>
      <c r="F112" s="93">
        <v>0.46100000000000002</v>
      </c>
      <c r="G112" s="93">
        <v>0.53900000000000003</v>
      </c>
      <c r="H112" s="101">
        <v>7292</v>
      </c>
      <c r="I112" s="93">
        <v>0.79500000000000004</v>
      </c>
      <c r="J112" s="93">
        <v>0.20499999999999999</v>
      </c>
    </row>
    <row r="113" spans="1:10" x14ac:dyDescent="0.3">
      <c r="A113" s="94" t="s">
        <v>58</v>
      </c>
      <c r="B113" s="100">
        <v>4821</v>
      </c>
      <c r="C113" s="93">
        <v>0.17199999999999999</v>
      </c>
      <c r="D113" s="93">
        <v>0.82799999999999996</v>
      </c>
      <c r="E113" s="101">
        <v>4821</v>
      </c>
      <c r="F113" s="93">
        <v>0.254</v>
      </c>
      <c r="G113" s="93">
        <v>0.746</v>
      </c>
      <c r="H113" s="101">
        <v>5255</v>
      </c>
      <c r="I113" s="93">
        <v>0.77800000000000002</v>
      </c>
      <c r="J113" s="93">
        <v>0.222</v>
      </c>
    </row>
    <row r="114" spans="1:10" x14ac:dyDescent="0.3">
      <c r="A114" s="94" t="s">
        <v>59</v>
      </c>
      <c r="B114" s="100">
        <v>5293</v>
      </c>
      <c r="C114" s="93">
        <v>0.495</v>
      </c>
      <c r="D114" s="93">
        <v>0.505</v>
      </c>
      <c r="E114" s="101">
        <v>5293</v>
      </c>
      <c r="F114" s="93">
        <v>0.46100000000000002</v>
      </c>
      <c r="G114" s="93">
        <v>0.53900000000000003</v>
      </c>
      <c r="H114" s="101">
        <v>5561</v>
      </c>
      <c r="I114" s="93">
        <v>0.95899999999999996</v>
      </c>
      <c r="J114" s="93">
        <v>4.1000000000000002E-2</v>
      </c>
    </row>
    <row r="115" spans="1:10" x14ac:dyDescent="0.3">
      <c r="A115" s="7" t="s">
        <v>2</v>
      </c>
      <c r="B115" s="30">
        <v>235</v>
      </c>
      <c r="C115" s="43">
        <v>0.157</v>
      </c>
      <c r="D115" s="43">
        <v>0.84299999999999997</v>
      </c>
      <c r="E115" s="60">
        <v>235</v>
      </c>
      <c r="F115" s="43">
        <v>0.13600000000000001</v>
      </c>
      <c r="G115" s="43">
        <v>0.86399999999999999</v>
      </c>
      <c r="H115" s="60">
        <v>255</v>
      </c>
      <c r="I115" s="43">
        <v>0.70199999999999996</v>
      </c>
      <c r="J115" s="43">
        <v>0.29799999999999999</v>
      </c>
    </row>
    <row r="116" spans="1:10" x14ac:dyDescent="0.3">
      <c r="A116" s="7" t="s">
        <v>3</v>
      </c>
      <c r="B116" s="30">
        <v>1511</v>
      </c>
      <c r="C116" s="43">
        <v>0.48199999999999998</v>
      </c>
      <c r="D116" s="43">
        <v>0.51800000000000002</v>
      </c>
      <c r="E116" s="60">
        <v>1511</v>
      </c>
      <c r="F116" s="43">
        <v>0.42799999999999999</v>
      </c>
      <c r="G116" s="43">
        <v>0.57199999999999995</v>
      </c>
      <c r="H116" s="60">
        <v>1627</v>
      </c>
      <c r="I116" s="43">
        <v>0.99099999999999999</v>
      </c>
      <c r="J116" s="43">
        <v>8.9999999999999993E-3</v>
      </c>
    </row>
    <row r="117" spans="1:10" x14ac:dyDescent="0.3">
      <c r="A117" s="7" t="s">
        <v>4</v>
      </c>
      <c r="B117" s="30">
        <v>615</v>
      </c>
      <c r="C117" s="43">
        <v>0.33300000000000002</v>
      </c>
      <c r="D117" s="43">
        <v>0.66700000000000004</v>
      </c>
      <c r="E117" s="60">
        <v>615</v>
      </c>
      <c r="F117" s="43">
        <v>0.309</v>
      </c>
      <c r="G117" s="43">
        <v>0.69099999999999995</v>
      </c>
      <c r="H117" s="60">
        <v>647</v>
      </c>
      <c r="I117" s="43">
        <v>0.19600000000000001</v>
      </c>
      <c r="J117" s="43">
        <v>0.80400000000000005</v>
      </c>
    </row>
    <row r="118" spans="1:10" x14ac:dyDescent="0.3">
      <c r="A118" s="7" t="s">
        <v>5</v>
      </c>
      <c r="B118" s="30">
        <v>3274</v>
      </c>
      <c r="C118" s="43">
        <v>0.58199999999999996</v>
      </c>
      <c r="D118" s="43">
        <v>0.41799999999999998</v>
      </c>
      <c r="E118" s="60">
        <v>3274</v>
      </c>
      <c r="F118" s="43">
        <v>0.55000000000000004</v>
      </c>
      <c r="G118" s="43">
        <v>0.45</v>
      </c>
      <c r="H118" s="60">
        <v>3469</v>
      </c>
      <c r="I118" s="43">
        <v>0.91800000000000004</v>
      </c>
      <c r="J118" s="43">
        <v>8.2000000000000003E-2</v>
      </c>
    </row>
    <row r="119" spans="1:10" x14ac:dyDescent="0.3">
      <c r="A119" s="7" t="s">
        <v>6</v>
      </c>
      <c r="B119" s="30">
        <v>531</v>
      </c>
      <c r="C119" s="43">
        <v>0.192</v>
      </c>
      <c r="D119" s="43">
        <v>0.80800000000000005</v>
      </c>
      <c r="E119" s="60">
        <v>531</v>
      </c>
      <c r="F119" s="43">
        <v>0.17699999999999999</v>
      </c>
      <c r="G119" s="43">
        <v>0.82299999999999995</v>
      </c>
      <c r="H119" s="60">
        <v>627</v>
      </c>
      <c r="I119" s="43">
        <v>0.82299999999999995</v>
      </c>
      <c r="J119" s="43">
        <v>0.17699999999999999</v>
      </c>
    </row>
    <row r="120" spans="1:10" x14ac:dyDescent="0.3">
      <c r="A120" s="7" t="s">
        <v>7</v>
      </c>
      <c r="B120" s="30">
        <v>1622</v>
      </c>
      <c r="C120" s="43">
        <v>0.36699999999999999</v>
      </c>
      <c r="D120" s="43">
        <v>0.63300000000000001</v>
      </c>
      <c r="E120" s="60">
        <v>1622</v>
      </c>
      <c r="F120" s="43">
        <v>0.31</v>
      </c>
      <c r="G120" s="43">
        <v>0.69</v>
      </c>
      <c r="H120" s="60">
        <v>1755</v>
      </c>
      <c r="I120" s="43">
        <v>0.41899999999999998</v>
      </c>
      <c r="J120" s="43">
        <v>0.58099999999999996</v>
      </c>
    </row>
    <row r="121" spans="1:10" x14ac:dyDescent="0.3">
      <c r="A121" s="7" t="s">
        <v>22</v>
      </c>
      <c r="B121" s="30">
        <v>1021</v>
      </c>
      <c r="C121" s="43">
        <v>0.124</v>
      </c>
      <c r="D121" s="43">
        <v>0.876</v>
      </c>
      <c r="E121" s="60">
        <v>1021</v>
      </c>
      <c r="F121" s="43">
        <v>7.9000000000000001E-2</v>
      </c>
      <c r="G121" s="43">
        <v>0.92100000000000004</v>
      </c>
      <c r="H121" s="60">
        <v>1054</v>
      </c>
      <c r="I121" s="43">
        <v>0.82399999999999995</v>
      </c>
      <c r="J121" s="43">
        <v>0.17599999999999999</v>
      </c>
    </row>
    <row r="122" spans="1:10" x14ac:dyDescent="0.3">
      <c r="A122" s="7" t="s">
        <v>23</v>
      </c>
      <c r="B122" s="30">
        <v>1334</v>
      </c>
      <c r="C122" s="43">
        <v>0.53600000000000003</v>
      </c>
      <c r="D122" s="43">
        <v>0.46400000000000002</v>
      </c>
      <c r="E122" s="60">
        <v>1334</v>
      </c>
      <c r="F122" s="43">
        <v>0.504</v>
      </c>
      <c r="G122" s="43">
        <v>0.496</v>
      </c>
      <c r="H122" s="60">
        <v>1350</v>
      </c>
      <c r="I122" s="43">
        <v>1</v>
      </c>
      <c r="J122" s="43">
        <v>0</v>
      </c>
    </row>
    <row r="123" spans="1:10" x14ac:dyDescent="0.3">
      <c r="A123" s="7" t="s">
        <v>24</v>
      </c>
      <c r="B123" s="30">
        <v>1023</v>
      </c>
      <c r="C123" s="43">
        <v>0.23300000000000001</v>
      </c>
      <c r="D123" s="43">
        <v>0.76700000000000002</v>
      </c>
      <c r="E123" s="60">
        <v>1023</v>
      </c>
      <c r="F123" s="43">
        <v>0.996</v>
      </c>
      <c r="G123" s="43">
        <v>4.0000000000000001E-3</v>
      </c>
      <c r="H123" s="60">
        <v>1023</v>
      </c>
      <c r="I123" s="43">
        <v>0.90900000000000003</v>
      </c>
      <c r="J123" s="43">
        <v>9.0999999999999998E-2</v>
      </c>
    </row>
    <row r="124" spans="1:10" x14ac:dyDescent="0.3">
      <c r="A124" s="7" t="s">
        <v>25</v>
      </c>
      <c r="B124" s="30">
        <v>407</v>
      </c>
      <c r="C124" s="43">
        <v>0.42</v>
      </c>
      <c r="D124" s="43">
        <v>0.57999999999999996</v>
      </c>
      <c r="E124" s="60">
        <v>407</v>
      </c>
      <c r="F124" s="43">
        <v>0.36399999999999999</v>
      </c>
      <c r="G124" s="43">
        <v>0.63600000000000001</v>
      </c>
      <c r="H124" s="60">
        <v>413</v>
      </c>
      <c r="I124" s="43">
        <v>0.63900000000000001</v>
      </c>
      <c r="J124" s="43">
        <v>0.36099999999999999</v>
      </c>
    </row>
    <row r="125" spans="1:10" x14ac:dyDescent="0.3">
      <c r="A125" s="8" t="s">
        <v>26</v>
      </c>
      <c r="B125" s="30">
        <v>4493</v>
      </c>
      <c r="C125" s="43">
        <v>0.30599999999999999</v>
      </c>
      <c r="D125" s="43">
        <v>0.69399999999999995</v>
      </c>
      <c r="E125" s="60">
        <v>4493</v>
      </c>
      <c r="F125" s="43">
        <v>0.27800000000000002</v>
      </c>
      <c r="G125" s="43">
        <v>0.72199999999999998</v>
      </c>
      <c r="H125" s="60">
        <v>4558</v>
      </c>
      <c r="I125" s="43">
        <v>0.93799999999999994</v>
      </c>
      <c r="J125" s="43">
        <v>6.2E-2</v>
      </c>
    </row>
    <row r="126" spans="1:10" x14ac:dyDescent="0.3">
      <c r="A126" s="7" t="s">
        <v>8</v>
      </c>
      <c r="B126" s="30">
        <v>1139</v>
      </c>
      <c r="C126" s="43">
        <v>0.47699999999999998</v>
      </c>
      <c r="D126" s="43">
        <v>0.52300000000000002</v>
      </c>
      <c r="E126" s="60">
        <v>1139</v>
      </c>
      <c r="F126" s="43">
        <v>0.437</v>
      </c>
      <c r="G126" s="43">
        <v>0.56299999999999994</v>
      </c>
      <c r="H126" s="60">
        <v>1330</v>
      </c>
      <c r="I126" s="43">
        <v>0.88900000000000001</v>
      </c>
      <c r="J126" s="43">
        <v>0.111</v>
      </c>
    </row>
    <row r="127" spans="1:10" x14ac:dyDescent="0.3">
      <c r="B127" s="7" t="s">
        <v>74</v>
      </c>
      <c r="C127" s="7"/>
      <c r="D127" s="7"/>
      <c r="E127" s="61" t="s">
        <v>74</v>
      </c>
      <c r="H127" s="61" t="s">
        <v>63</v>
      </c>
    </row>
    <row r="128" spans="1:10" ht="17.5" x14ac:dyDescent="0.35">
      <c r="A128" s="1" t="s">
        <v>105</v>
      </c>
    </row>
    <row r="129" spans="1:13" ht="17.5" x14ac:dyDescent="0.35">
      <c r="A129" s="1" t="s">
        <v>43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1:13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1:13" ht="15" thickBot="1" x14ac:dyDescent="0.4">
      <c r="A131"/>
      <c r="B131" s="110" t="s">
        <v>87</v>
      </c>
      <c r="C131" s="110"/>
      <c r="D131" s="110"/>
      <c r="E131" s="110"/>
      <c r="F131" s="110"/>
      <c r="G131" s="110"/>
      <c r="H131" s="110" t="s">
        <v>88</v>
      </c>
      <c r="I131" s="110"/>
      <c r="J131" s="110"/>
      <c r="K131" s="110"/>
      <c r="L131" s="110"/>
      <c r="M131" s="110"/>
    </row>
    <row r="132" spans="1:13" ht="14.5" thickTop="1" x14ac:dyDescent="0.3">
      <c r="A132" s="65"/>
      <c r="B132" s="70" t="s">
        <v>54</v>
      </c>
      <c r="C132" s="41" t="s">
        <v>82</v>
      </c>
      <c r="D132" s="41" t="s">
        <v>83</v>
      </c>
      <c r="E132" s="41" t="s">
        <v>84</v>
      </c>
      <c r="F132" s="41" t="s">
        <v>85</v>
      </c>
      <c r="G132" s="105">
        <v>4</v>
      </c>
      <c r="H132" s="71" t="s">
        <v>54</v>
      </c>
      <c r="I132" s="72" t="s">
        <v>82</v>
      </c>
      <c r="J132" s="72" t="s">
        <v>83</v>
      </c>
      <c r="K132" s="72" t="s">
        <v>84</v>
      </c>
      <c r="L132" s="72" t="s">
        <v>85</v>
      </c>
      <c r="M132" s="106">
        <v>4</v>
      </c>
    </row>
    <row r="133" spans="1:13" x14ac:dyDescent="0.3">
      <c r="A133" s="91" t="s">
        <v>56</v>
      </c>
      <c r="B133" s="92">
        <v>5985</v>
      </c>
      <c r="C133" s="93">
        <v>2E-3</v>
      </c>
      <c r="D133" s="95">
        <v>6.7000000000000004E-2</v>
      </c>
      <c r="E133" s="95">
        <v>0.32300000000000001</v>
      </c>
      <c r="F133" s="95">
        <v>0.495</v>
      </c>
      <c r="G133" s="95">
        <v>0.114</v>
      </c>
      <c r="H133" s="96">
        <v>11862</v>
      </c>
      <c r="I133" s="97">
        <v>3.3000000000000002E-2</v>
      </c>
      <c r="J133" s="95">
        <v>0.128</v>
      </c>
      <c r="K133" s="95">
        <v>0.23799999999999999</v>
      </c>
      <c r="L133" s="95">
        <v>0.42</v>
      </c>
      <c r="M133" s="95">
        <v>0.18099999999999999</v>
      </c>
    </row>
    <row r="134" spans="1:13" x14ac:dyDescent="0.3">
      <c r="A134" s="94" t="s">
        <v>57</v>
      </c>
      <c r="B134" s="92">
        <v>2291</v>
      </c>
      <c r="C134" s="93">
        <v>1E-3</v>
      </c>
      <c r="D134" s="98">
        <v>5.7000000000000002E-2</v>
      </c>
      <c r="E134" s="98">
        <v>0.24099999999999999</v>
      </c>
      <c r="F134" s="98">
        <v>0.53700000000000003</v>
      </c>
      <c r="G134" s="98">
        <v>0.16400000000000001</v>
      </c>
      <c r="H134" s="96">
        <v>4841</v>
      </c>
      <c r="I134" s="97">
        <v>0.01</v>
      </c>
      <c r="J134" s="95">
        <v>8.2000000000000003E-2</v>
      </c>
      <c r="K134" s="95">
        <v>0.185</v>
      </c>
      <c r="L134" s="95">
        <v>0.49</v>
      </c>
      <c r="M134" s="95">
        <v>0.23200000000000001</v>
      </c>
    </row>
    <row r="135" spans="1:13" x14ac:dyDescent="0.3">
      <c r="A135" s="94" t="s">
        <v>58</v>
      </c>
      <c r="B135" s="92">
        <v>1177</v>
      </c>
      <c r="C135" s="93">
        <v>6.0000000000000001E-3</v>
      </c>
      <c r="D135" s="98">
        <v>0.16600000000000001</v>
      </c>
      <c r="E135" s="98">
        <v>0.40300000000000002</v>
      </c>
      <c r="F135" s="98">
        <v>0.32900000000000001</v>
      </c>
      <c r="G135" s="98">
        <v>9.7000000000000003E-2</v>
      </c>
      <c r="H135" s="96">
        <v>4013</v>
      </c>
      <c r="I135" s="97">
        <v>7.0000000000000007E-2</v>
      </c>
      <c r="J135" s="95">
        <v>0.17699999999999999</v>
      </c>
      <c r="K135" s="95">
        <v>0.27400000000000002</v>
      </c>
      <c r="L135" s="95">
        <v>0.34399999999999997</v>
      </c>
      <c r="M135" s="95">
        <v>0.13500000000000001</v>
      </c>
    </row>
    <row r="136" spans="1:13" x14ac:dyDescent="0.3">
      <c r="A136" s="94" t="s">
        <v>59</v>
      </c>
      <c r="B136" s="92">
        <v>2517</v>
      </c>
      <c r="C136" s="93">
        <v>0</v>
      </c>
      <c r="D136" s="98">
        <v>2.9000000000000001E-2</v>
      </c>
      <c r="E136" s="98">
        <v>0.36</v>
      </c>
      <c r="F136" s="98">
        <v>0.53400000000000003</v>
      </c>
      <c r="G136" s="98">
        <v>7.4999999999999997E-2</v>
      </c>
      <c r="H136" s="96">
        <v>3008</v>
      </c>
      <c r="I136" s="97">
        <v>2.1000000000000001E-2</v>
      </c>
      <c r="J136" s="95">
        <v>0.13400000000000001</v>
      </c>
      <c r="K136" s="95">
        <v>0.27700000000000002</v>
      </c>
      <c r="L136" s="95">
        <v>0.40600000000000003</v>
      </c>
      <c r="M136" s="95">
        <v>0.16200000000000001</v>
      </c>
    </row>
    <row r="137" spans="1:13" x14ac:dyDescent="0.3">
      <c r="A137" s="7" t="s">
        <v>2</v>
      </c>
      <c r="B137" s="68">
        <v>52</v>
      </c>
      <c r="C137" s="43">
        <v>0</v>
      </c>
      <c r="D137" s="81">
        <v>0.48099999999999998</v>
      </c>
      <c r="E137" s="81">
        <v>0.40400000000000003</v>
      </c>
      <c r="F137" s="81">
        <v>7.6999999999999999E-2</v>
      </c>
      <c r="G137" s="81">
        <v>3.7999999999999999E-2</v>
      </c>
      <c r="H137" s="73">
        <v>183</v>
      </c>
      <c r="I137" s="79">
        <v>3.7999999999999999E-2</v>
      </c>
      <c r="J137" s="80">
        <v>0.317</v>
      </c>
      <c r="K137" s="80">
        <v>0.32800000000000001</v>
      </c>
      <c r="L137" s="80">
        <v>0.224</v>
      </c>
      <c r="M137" s="80">
        <v>9.2999999999999999E-2</v>
      </c>
    </row>
    <row r="138" spans="1:13" x14ac:dyDescent="0.3">
      <c r="A138" s="7" t="s">
        <v>3</v>
      </c>
      <c r="B138" s="68">
        <v>429</v>
      </c>
      <c r="C138" s="43">
        <v>0</v>
      </c>
      <c r="D138" s="81">
        <v>5.6000000000000001E-2</v>
      </c>
      <c r="E138" s="81">
        <v>0.52</v>
      </c>
      <c r="F138" s="81">
        <v>0.33100000000000002</v>
      </c>
      <c r="G138" s="81">
        <v>9.2999999999999999E-2</v>
      </c>
      <c r="H138" s="73">
        <v>1183</v>
      </c>
      <c r="I138" s="79">
        <v>3.0000000000000001E-3</v>
      </c>
      <c r="J138" s="80">
        <v>0.17799999999999999</v>
      </c>
      <c r="K138" s="80">
        <v>0.26800000000000002</v>
      </c>
      <c r="L138" s="80">
        <v>0.374</v>
      </c>
      <c r="M138" s="80">
        <v>0.17699999999999999</v>
      </c>
    </row>
    <row r="139" spans="1:13" x14ac:dyDescent="0.3">
      <c r="A139" s="7" t="s">
        <v>4</v>
      </c>
      <c r="B139" s="68">
        <v>152</v>
      </c>
      <c r="C139" s="43">
        <v>1.2999999999999999E-2</v>
      </c>
      <c r="D139" s="81">
        <v>0.125</v>
      </c>
      <c r="E139" s="81">
        <v>0.441</v>
      </c>
      <c r="F139" s="81">
        <v>0.375</v>
      </c>
      <c r="G139" s="81">
        <v>4.5999999999999999E-2</v>
      </c>
      <c r="H139" s="73">
        <v>470</v>
      </c>
      <c r="I139" s="79">
        <v>0.54500000000000004</v>
      </c>
      <c r="J139" s="80">
        <v>7.3999999999999996E-2</v>
      </c>
      <c r="K139" s="80">
        <v>0.11700000000000001</v>
      </c>
      <c r="L139" s="80">
        <v>0.215</v>
      </c>
      <c r="M139" s="80">
        <v>4.9000000000000002E-2</v>
      </c>
    </row>
    <row r="140" spans="1:13" x14ac:dyDescent="0.3">
      <c r="A140" s="7" t="s">
        <v>5</v>
      </c>
      <c r="B140" s="68">
        <v>1765</v>
      </c>
      <c r="C140" s="43">
        <v>0</v>
      </c>
      <c r="D140" s="81">
        <v>2E-3</v>
      </c>
      <c r="E140" s="81">
        <v>0.33200000000000002</v>
      </c>
      <c r="F140" s="81">
        <v>0.63700000000000001</v>
      </c>
      <c r="G140" s="81">
        <v>2.9000000000000001E-2</v>
      </c>
      <c r="H140" s="73">
        <v>1703</v>
      </c>
      <c r="I140" s="79">
        <v>3.0000000000000001E-3</v>
      </c>
      <c r="J140" s="80">
        <v>4.5999999999999999E-2</v>
      </c>
      <c r="K140" s="80">
        <v>0.21</v>
      </c>
      <c r="L140" s="80">
        <v>0.501</v>
      </c>
      <c r="M140" s="80">
        <v>0.24099999999999999</v>
      </c>
    </row>
    <row r="141" spans="1:13" x14ac:dyDescent="0.3">
      <c r="A141" s="7" t="s">
        <v>6</v>
      </c>
      <c r="B141" s="68">
        <v>239</v>
      </c>
      <c r="C141" s="43">
        <v>4.0000000000000001E-3</v>
      </c>
      <c r="D141" s="81">
        <v>0.13400000000000001</v>
      </c>
      <c r="E141" s="81">
        <v>0.49</v>
      </c>
      <c r="F141" s="81">
        <v>0.29299999999999998</v>
      </c>
      <c r="G141" s="81">
        <v>7.9000000000000001E-2</v>
      </c>
      <c r="H141" s="73">
        <v>385</v>
      </c>
      <c r="I141" s="79">
        <v>2.9000000000000001E-2</v>
      </c>
      <c r="J141" s="80">
        <v>3.1E-2</v>
      </c>
      <c r="K141" s="80">
        <v>0.23100000000000001</v>
      </c>
      <c r="L141" s="80">
        <v>0.501</v>
      </c>
      <c r="M141" s="80">
        <v>0.20799999999999999</v>
      </c>
    </row>
    <row r="142" spans="1:13" x14ac:dyDescent="0.3">
      <c r="A142" s="7" t="s">
        <v>7</v>
      </c>
      <c r="B142" s="68">
        <v>556</v>
      </c>
      <c r="C142" s="43">
        <v>2E-3</v>
      </c>
      <c r="D142" s="81">
        <v>0.151</v>
      </c>
      <c r="E142" s="81">
        <v>0.41899999999999998</v>
      </c>
      <c r="F142" s="81">
        <v>0.248</v>
      </c>
      <c r="G142" s="81">
        <v>0.18</v>
      </c>
      <c r="H142" s="73">
        <v>1062</v>
      </c>
      <c r="I142" s="79">
        <v>2.1000000000000001E-2</v>
      </c>
      <c r="J142" s="80">
        <v>0.11700000000000001</v>
      </c>
      <c r="K142" s="80">
        <v>0.26100000000000001</v>
      </c>
      <c r="L142" s="80">
        <v>0.44700000000000001</v>
      </c>
      <c r="M142" s="80">
        <v>0.154</v>
      </c>
    </row>
    <row r="143" spans="1:13" x14ac:dyDescent="0.3">
      <c r="A143" s="7" t="s">
        <v>22</v>
      </c>
      <c r="B143" s="68">
        <v>337</v>
      </c>
      <c r="C143" s="43">
        <v>3.0000000000000001E-3</v>
      </c>
      <c r="D143" s="81">
        <v>0.249</v>
      </c>
      <c r="E143" s="81">
        <v>0.44800000000000001</v>
      </c>
      <c r="F143" s="81">
        <v>0.27300000000000002</v>
      </c>
      <c r="G143" s="81">
        <v>2.7E-2</v>
      </c>
      <c r="H143" s="73">
        <v>708</v>
      </c>
      <c r="I143" s="79">
        <v>0</v>
      </c>
      <c r="J143" s="80">
        <v>0</v>
      </c>
      <c r="K143" s="80">
        <v>0</v>
      </c>
      <c r="L143" s="80">
        <v>0</v>
      </c>
      <c r="M143" s="80">
        <v>1</v>
      </c>
    </row>
    <row r="144" spans="1:13" x14ac:dyDescent="0.3">
      <c r="A144" s="7" t="s">
        <v>23</v>
      </c>
      <c r="B144" s="68">
        <v>461</v>
      </c>
      <c r="C144" s="43">
        <v>2E-3</v>
      </c>
      <c r="D144" s="81">
        <v>7.3999999999999996E-2</v>
      </c>
      <c r="E144" s="81">
        <v>0.26500000000000001</v>
      </c>
      <c r="F144" s="81">
        <v>0.41199999999999998</v>
      </c>
      <c r="G144" s="81">
        <v>0.247</v>
      </c>
      <c r="H144" s="73">
        <v>883</v>
      </c>
      <c r="I144" s="79">
        <v>1.4E-2</v>
      </c>
      <c r="J144" s="80">
        <v>0.222</v>
      </c>
      <c r="K144" s="80">
        <v>0.33100000000000002</v>
      </c>
      <c r="L144" s="80">
        <v>0.32800000000000001</v>
      </c>
      <c r="M144" s="80">
        <v>0.105</v>
      </c>
    </row>
    <row r="145" spans="1:13" x14ac:dyDescent="0.3">
      <c r="A145" s="7" t="s">
        <v>24</v>
      </c>
      <c r="B145" s="68">
        <v>327</v>
      </c>
      <c r="C145" s="43">
        <v>0</v>
      </c>
      <c r="D145" s="81">
        <v>0.13500000000000001</v>
      </c>
      <c r="E145" s="81">
        <v>0.42499999999999999</v>
      </c>
      <c r="F145" s="81">
        <v>0.40699999999999997</v>
      </c>
      <c r="G145" s="81">
        <v>3.4000000000000002E-2</v>
      </c>
      <c r="H145" s="73">
        <v>690</v>
      </c>
      <c r="I145" s="79">
        <v>0</v>
      </c>
      <c r="J145" s="80">
        <v>7.3999999999999996E-2</v>
      </c>
      <c r="K145" s="80">
        <v>0.217</v>
      </c>
      <c r="L145" s="80">
        <v>0.41399999999999998</v>
      </c>
      <c r="M145" s="80">
        <v>0.29399999999999998</v>
      </c>
    </row>
    <row r="146" spans="1:13" x14ac:dyDescent="0.3">
      <c r="A146" s="7" t="s">
        <v>25</v>
      </c>
      <c r="B146" s="68">
        <v>63</v>
      </c>
      <c r="C146" s="43">
        <v>0</v>
      </c>
      <c r="D146" s="81">
        <v>0.39700000000000002</v>
      </c>
      <c r="E146" s="81">
        <v>0.42899999999999999</v>
      </c>
      <c r="F146" s="81">
        <v>0.17499999999999999</v>
      </c>
      <c r="G146" s="81">
        <v>0</v>
      </c>
      <c r="H146" s="73">
        <v>335</v>
      </c>
      <c r="I146" s="79">
        <v>3.0000000000000001E-3</v>
      </c>
      <c r="J146" s="80">
        <v>0.13700000000000001</v>
      </c>
      <c r="K146" s="80">
        <v>0.27800000000000002</v>
      </c>
      <c r="L146" s="80">
        <v>0.39700000000000002</v>
      </c>
      <c r="M146" s="80">
        <v>0.185</v>
      </c>
    </row>
    <row r="147" spans="1:13" x14ac:dyDescent="0.3">
      <c r="A147" s="7" t="s">
        <v>26</v>
      </c>
      <c r="B147" s="68">
        <v>1368</v>
      </c>
      <c r="C147" s="43">
        <v>3.0000000000000001E-3</v>
      </c>
      <c r="D147" s="82">
        <v>0.01</v>
      </c>
      <c r="E147" s="82">
        <v>8.3000000000000004E-2</v>
      </c>
      <c r="F147" s="82">
        <v>0.66700000000000004</v>
      </c>
      <c r="G147" s="82">
        <v>0.23799999999999999</v>
      </c>
      <c r="H147" s="73">
        <v>3166</v>
      </c>
      <c r="I147" s="79">
        <v>5.0000000000000001E-3</v>
      </c>
      <c r="J147" s="80">
        <v>0.123</v>
      </c>
      <c r="K147" s="80">
        <v>0.26500000000000001</v>
      </c>
      <c r="L147" s="80">
        <v>0.56100000000000005</v>
      </c>
      <c r="M147" s="80">
        <v>4.4999999999999998E-2</v>
      </c>
    </row>
    <row r="148" spans="1:13" x14ac:dyDescent="0.3">
      <c r="A148" s="7" t="s">
        <v>8</v>
      </c>
      <c r="B148" s="68">
        <v>236</v>
      </c>
      <c r="C148" s="43">
        <v>0</v>
      </c>
      <c r="D148" s="83">
        <v>5.0999999999999997E-2</v>
      </c>
      <c r="E148" s="83">
        <v>0.56399999999999995</v>
      </c>
      <c r="F148" s="83">
        <v>0.38100000000000001</v>
      </c>
      <c r="G148" s="83">
        <v>4.0000000000000001E-3</v>
      </c>
      <c r="H148" s="73">
        <v>1094</v>
      </c>
      <c r="I148" s="79">
        <v>5.1999999999999998E-2</v>
      </c>
      <c r="J148" s="80">
        <v>0.28599999999999998</v>
      </c>
      <c r="K148" s="80">
        <v>0.27300000000000002</v>
      </c>
      <c r="L148" s="80">
        <v>0.35299999999999998</v>
      </c>
      <c r="M148" s="80">
        <v>3.5999999999999997E-2</v>
      </c>
    </row>
    <row r="149" spans="1:13" x14ac:dyDescent="0.3">
      <c r="B149" s="7" t="s">
        <v>86</v>
      </c>
      <c r="C149" s="32"/>
      <c r="E149" s="69"/>
      <c r="F149" s="69"/>
      <c r="G149" s="69"/>
      <c r="H149" s="73" t="s">
        <v>89</v>
      </c>
      <c r="I149" s="69"/>
      <c r="J149" s="32"/>
      <c r="K149" s="74"/>
      <c r="L149" s="58"/>
      <c r="M149" s="58"/>
    </row>
    <row r="150" spans="1:13" ht="14.5" x14ac:dyDescent="0.35">
      <c r="C150"/>
      <c r="D150"/>
      <c r="E150"/>
      <c r="F150"/>
      <c r="G150"/>
      <c r="H150"/>
      <c r="I150"/>
      <c r="J150"/>
      <c r="K150"/>
      <c r="L150"/>
      <c r="M150"/>
    </row>
    <row r="151" spans="1:13" ht="14.5" x14ac:dyDescent="0.35">
      <c r="C151"/>
      <c r="D151"/>
      <c r="E151"/>
      <c r="F151"/>
      <c r="G151"/>
      <c r="H151"/>
      <c r="I151"/>
      <c r="J151"/>
      <c r="K151"/>
      <c r="L151"/>
      <c r="M151"/>
    </row>
    <row r="152" spans="1:13" ht="15" thickBot="1" x14ac:dyDescent="0.4">
      <c r="A152"/>
      <c r="B152" s="110" t="s">
        <v>95</v>
      </c>
      <c r="C152" s="110"/>
      <c r="D152" s="110"/>
      <c r="E152" s="110"/>
      <c r="F152" s="110"/>
      <c r="G152"/>
      <c r="H152"/>
      <c r="I152"/>
      <c r="J152"/>
      <c r="K152"/>
      <c r="L152"/>
    </row>
    <row r="153" spans="1:13" ht="79" thickTop="1" x14ac:dyDescent="0.35">
      <c r="A153" s="64"/>
      <c r="B153" s="27" t="s">
        <v>80</v>
      </c>
      <c r="C153" s="27" t="s">
        <v>79</v>
      </c>
      <c r="D153" s="41" t="s">
        <v>78</v>
      </c>
      <c r="E153" s="27" t="s">
        <v>92</v>
      </c>
      <c r="F153" s="41" t="s">
        <v>93</v>
      </c>
      <c r="G153"/>
      <c r="H153"/>
      <c r="I153"/>
      <c r="J153" s="18"/>
      <c r="K153" s="18"/>
      <c r="L153" s="3"/>
    </row>
    <row r="154" spans="1:13" ht="14.5" x14ac:dyDescent="0.35">
      <c r="A154"/>
      <c r="B154"/>
      <c r="C154"/>
      <c r="E154"/>
      <c r="F154"/>
      <c r="G154"/>
      <c r="H154"/>
      <c r="I154"/>
      <c r="J154" s="25"/>
      <c r="K154" s="18"/>
      <c r="L154" s="3"/>
    </row>
    <row r="155" spans="1:13" ht="14.5" x14ac:dyDescent="0.35">
      <c r="A155" s="42" t="s">
        <v>56</v>
      </c>
      <c r="B155" s="56">
        <v>7053</v>
      </c>
      <c r="C155" s="24">
        <v>5571</v>
      </c>
      <c r="D155" s="66">
        <v>0.79</v>
      </c>
      <c r="E155" s="66">
        <v>0.79</v>
      </c>
      <c r="F155" s="66">
        <v>0.79</v>
      </c>
      <c r="G155"/>
      <c r="H155"/>
      <c r="I155"/>
      <c r="J155" s="18"/>
      <c r="K155" s="18"/>
      <c r="L155" s="3"/>
    </row>
    <row r="156" spans="1:13" x14ac:dyDescent="0.3">
      <c r="A156" s="7" t="s">
        <v>2</v>
      </c>
      <c r="B156" s="23">
        <v>195</v>
      </c>
      <c r="C156" s="24">
        <v>121</v>
      </c>
      <c r="D156" s="66">
        <v>0.62</v>
      </c>
      <c r="E156" s="67" t="s">
        <v>81</v>
      </c>
      <c r="F156" s="66">
        <v>0.62</v>
      </c>
      <c r="G156" s="18"/>
      <c r="H156" s="18"/>
      <c r="I156" s="18"/>
      <c r="J156" s="18"/>
      <c r="K156" s="18"/>
      <c r="L156" s="3"/>
    </row>
    <row r="157" spans="1:13" x14ac:dyDescent="0.3">
      <c r="A157" s="7" t="s">
        <v>3</v>
      </c>
      <c r="B157" s="56">
        <v>899</v>
      </c>
      <c r="C157" s="24">
        <v>716</v>
      </c>
      <c r="D157" s="66">
        <v>0.8</v>
      </c>
      <c r="E157" s="66">
        <v>0.83</v>
      </c>
      <c r="F157" s="66">
        <v>0.75</v>
      </c>
      <c r="G157" s="18"/>
      <c r="H157" s="18"/>
      <c r="I157" s="18"/>
      <c r="J157" s="18"/>
      <c r="K157" s="18"/>
      <c r="L157" s="3"/>
    </row>
    <row r="158" spans="1:13" x14ac:dyDescent="0.3">
      <c r="A158" s="7" t="s">
        <v>4</v>
      </c>
      <c r="B158" s="23">
        <v>262</v>
      </c>
      <c r="C158" s="24">
        <v>164</v>
      </c>
      <c r="D158" s="66">
        <v>0.63</v>
      </c>
      <c r="E158" s="66">
        <v>0.54</v>
      </c>
      <c r="F158" s="66">
        <v>0.79</v>
      </c>
      <c r="G158" s="18"/>
      <c r="H158" s="18"/>
      <c r="I158" s="18"/>
      <c r="J158" s="18"/>
      <c r="K158" s="18"/>
      <c r="L158" s="3"/>
    </row>
    <row r="159" spans="1:13" x14ac:dyDescent="0.3">
      <c r="A159" s="7" t="s">
        <v>5</v>
      </c>
      <c r="B159" s="56">
        <v>1519</v>
      </c>
      <c r="C159" s="24">
        <v>1330</v>
      </c>
      <c r="D159" s="66">
        <v>0.88</v>
      </c>
      <c r="E159" s="66">
        <v>0.94</v>
      </c>
      <c r="F159" s="66">
        <v>0.87</v>
      </c>
      <c r="G159" s="18"/>
      <c r="H159" s="18"/>
      <c r="I159" s="18"/>
      <c r="J159" s="18"/>
      <c r="K159" s="18"/>
      <c r="L159" s="3"/>
    </row>
    <row r="160" spans="1:13" x14ac:dyDescent="0.3">
      <c r="A160" s="7" t="s">
        <v>6</v>
      </c>
      <c r="B160" s="23">
        <v>239</v>
      </c>
      <c r="C160" s="24">
        <v>111</v>
      </c>
      <c r="D160" s="66">
        <v>0.46</v>
      </c>
      <c r="E160" s="66">
        <v>0.32</v>
      </c>
      <c r="F160" s="66">
        <v>0.53</v>
      </c>
      <c r="G160" s="18"/>
      <c r="H160" s="18"/>
      <c r="I160" s="18"/>
      <c r="J160" s="18"/>
      <c r="K160" s="18"/>
      <c r="L160" s="3"/>
    </row>
    <row r="161" spans="1:12" x14ac:dyDescent="0.3">
      <c r="A161" s="7" t="s">
        <v>7</v>
      </c>
      <c r="B161" s="56">
        <v>696</v>
      </c>
      <c r="C161" s="24">
        <v>494</v>
      </c>
      <c r="D161" s="66">
        <v>0.71</v>
      </c>
      <c r="E161" s="66">
        <v>0.73</v>
      </c>
      <c r="F161" s="66">
        <v>0.52</v>
      </c>
      <c r="G161" s="18"/>
      <c r="H161" s="18"/>
      <c r="I161" s="18"/>
      <c r="J161" s="18"/>
      <c r="K161" s="18"/>
      <c r="L161" s="3"/>
    </row>
    <row r="162" spans="1:12" x14ac:dyDescent="0.3">
      <c r="A162" s="7" t="s">
        <v>22</v>
      </c>
      <c r="B162" s="23">
        <v>503</v>
      </c>
      <c r="C162" s="24">
        <v>236</v>
      </c>
      <c r="D162" s="66">
        <v>0.47</v>
      </c>
      <c r="E162" s="66">
        <v>0.4</v>
      </c>
      <c r="F162" s="66">
        <v>0.75</v>
      </c>
      <c r="G162" s="18"/>
      <c r="H162" s="18"/>
      <c r="I162" s="18"/>
      <c r="J162" s="18"/>
      <c r="K162" s="18"/>
      <c r="L162" s="3"/>
    </row>
    <row r="163" spans="1:12" x14ac:dyDescent="0.3">
      <c r="A163" s="7" t="s">
        <v>23</v>
      </c>
      <c r="B163" s="23">
        <v>691</v>
      </c>
      <c r="C163" s="24">
        <v>588</v>
      </c>
      <c r="D163" s="66">
        <v>0.85</v>
      </c>
      <c r="E163" s="67" t="s">
        <v>81</v>
      </c>
      <c r="F163" s="66">
        <v>0.85</v>
      </c>
      <c r="G163" s="18"/>
      <c r="H163" s="18"/>
      <c r="I163" s="18"/>
      <c r="J163" s="18"/>
      <c r="K163" s="18"/>
      <c r="L163" s="3"/>
    </row>
    <row r="164" spans="1:12" x14ac:dyDescent="0.3">
      <c r="A164" s="7" t="s">
        <v>24</v>
      </c>
      <c r="B164" s="23">
        <v>297</v>
      </c>
      <c r="C164" s="24">
        <v>261</v>
      </c>
      <c r="D164" s="66">
        <v>0.88</v>
      </c>
      <c r="E164" s="66">
        <v>0.88</v>
      </c>
      <c r="F164" s="67" t="s">
        <v>81</v>
      </c>
      <c r="G164" s="18"/>
      <c r="H164" s="18"/>
      <c r="I164" s="18"/>
      <c r="J164" s="18"/>
      <c r="K164" s="18"/>
      <c r="L164" s="3"/>
    </row>
    <row r="165" spans="1:12" x14ac:dyDescent="0.3">
      <c r="A165" s="7" t="s">
        <v>25</v>
      </c>
      <c r="B165" s="23">
        <v>222</v>
      </c>
      <c r="C165" s="23">
        <v>131</v>
      </c>
      <c r="D165" s="63">
        <v>0.59</v>
      </c>
      <c r="E165" s="67" t="s">
        <v>81</v>
      </c>
      <c r="F165" s="63">
        <v>0.59</v>
      </c>
      <c r="G165" s="18"/>
      <c r="H165" s="18"/>
      <c r="I165" s="18"/>
      <c r="J165" s="18"/>
      <c r="K165" s="18"/>
      <c r="L165" s="3"/>
    </row>
    <row r="166" spans="1:12" x14ac:dyDescent="0.3">
      <c r="A166" s="8" t="s">
        <v>26</v>
      </c>
      <c r="B166" s="56">
        <v>1474</v>
      </c>
      <c r="C166" s="56">
        <v>1368</v>
      </c>
      <c r="D166" s="63">
        <v>0.93</v>
      </c>
      <c r="E166" s="63">
        <v>0.93</v>
      </c>
      <c r="F166" s="67" t="s">
        <v>81</v>
      </c>
    </row>
    <row r="167" spans="1:12" x14ac:dyDescent="0.3">
      <c r="A167" s="7" t="s">
        <v>8</v>
      </c>
      <c r="B167" s="23">
        <v>56</v>
      </c>
      <c r="C167" s="23">
        <v>51</v>
      </c>
      <c r="D167" s="63">
        <v>0.91</v>
      </c>
      <c r="E167" s="63">
        <v>0.95</v>
      </c>
      <c r="F167" s="63">
        <v>0.8</v>
      </c>
    </row>
  </sheetData>
  <mergeCells count="11">
    <mergeCell ref="B152:F152"/>
    <mergeCell ref="B46:H46"/>
    <mergeCell ref="B109:D109"/>
    <mergeCell ref="E109:G109"/>
    <mergeCell ref="H109:J109"/>
    <mergeCell ref="B88:F88"/>
    <mergeCell ref="B24:K24"/>
    <mergeCell ref="B66:G66"/>
    <mergeCell ref="B131:G131"/>
    <mergeCell ref="B4:G4"/>
    <mergeCell ref="H131:M131"/>
  </mergeCells>
  <printOptions horizontalCentered="1" verticalCentered="1"/>
  <pageMargins left="1" right="1" top="0.75" bottom="0.75" header="0.3" footer="0.3"/>
  <pageSetup scale="74" fitToHeight="0" orientation="landscape"/>
  <rowBreaks count="2" manualBreakCount="2">
    <brk id="42" max="10" man="1"/>
    <brk id="8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3.0 part 1</vt:lpstr>
      <vt:lpstr>part2</vt:lpstr>
      <vt:lpstr>part2!Print_Area</vt:lpstr>
      <vt:lpstr>'table 3.0 part 1'!Print_Area</vt:lpstr>
    </vt:vector>
  </TitlesOfParts>
  <Company>Illinois Student Assistance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Data Book - Table 3.0</dc:title>
  <dc:creator>Heywood Buzzfuddle</dc:creator>
  <cp:lastModifiedBy>Danner, Laura</cp:lastModifiedBy>
  <cp:lastPrinted>2025-12-16T15:14:01Z</cp:lastPrinted>
  <dcterms:created xsi:type="dcterms:W3CDTF">2019-12-19T18:05:48Z</dcterms:created>
  <dcterms:modified xsi:type="dcterms:W3CDTF">2026-01-22T14:33:15Z</dcterms:modified>
</cp:coreProperties>
</file>